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pportionment\Apport\LEVY\2022\"/>
    </mc:Choice>
  </mc:AlternateContent>
  <xr:revisionPtr revIDLastSave="0" documentId="13_ncr:1_{2431C38F-8EB5-4056-8AEB-F745A00212CA}" xr6:coauthVersionLast="47" xr6:coauthVersionMax="47" xr10:uidLastSave="{00000000-0000-0000-0000-000000000000}"/>
  <bookViews>
    <workbookView xWindow="31980" yWindow="1770" windowWidth="21705" windowHeight="12885" xr2:uid="{00000000-000D-0000-FFFF-FFFF00000000}"/>
  </bookViews>
  <sheets>
    <sheet name="LEA Funding 2022" sheetId="1" r:id="rId1"/>
  </sheets>
  <externalReferences>
    <externalReference r:id="rId2"/>
  </externalReferences>
  <definedNames>
    <definedName name="_Fill" hidden="1">#REF!</definedName>
    <definedName name="_Key1" hidden="1">'[1]Vlookup Districts'!#REF!</definedName>
    <definedName name="_Key2" hidden="1">'[1]Vlookup Districts'!#REF!</definedName>
    <definedName name="_Order1" hidden="1">255</definedName>
    <definedName name="_Order2" hidden="1">255</definedName>
    <definedName name="_Sort" hidden="1">'[1]Vlookup Districts'!#REF!</definedName>
    <definedName name="EnrollCap">[1]ASM!$E$13</definedName>
    <definedName name="LEAMaxPerPupil">[1]ASM!$E$9</definedName>
    <definedName name="LEAMaxTaxRate">[1]ASM!$E$10</definedName>
    <definedName name="MaxPerPupil">[1]ASM!$E$7</definedName>
    <definedName name="MaxPPLrgSchool">[1]ASM!$E$14</definedName>
    <definedName name="MaxTaxRate">[1]ASM!$E$8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" i="1" l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F2" i="1" l="1"/>
  <c r="G2" i="1" l="1"/>
  <c r="F3" i="1"/>
  <c r="G3" i="1"/>
  <c r="F4" i="1"/>
  <c r="G4" i="1"/>
  <c r="F5" i="1"/>
  <c r="G5" i="1"/>
  <c r="F6" i="1"/>
  <c r="G6" i="1"/>
  <c r="F7" i="1"/>
  <c r="G7" i="1"/>
  <c r="F8" i="1"/>
  <c r="G8" i="1"/>
  <c r="F9" i="1"/>
  <c r="G9" i="1"/>
  <c r="F10" i="1"/>
  <c r="G10" i="1"/>
  <c r="F11" i="1"/>
  <c r="G11" i="1"/>
  <c r="F12" i="1"/>
  <c r="G12" i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F26" i="1"/>
  <c r="G26" i="1"/>
  <c r="F27" i="1"/>
  <c r="G27" i="1"/>
  <c r="F28" i="1"/>
  <c r="G28" i="1"/>
  <c r="F29" i="1"/>
  <c r="G29" i="1"/>
  <c r="F30" i="1"/>
  <c r="G30" i="1"/>
  <c r="F31" i="1"/>
  <c r="G31" i="1"/>
  <c r="F32" i="1"/>
  <c r="G32" i="1"/>
  <c r="F33" i="1"/>
  <c r="G33" i="1"/>
  <c r="F34" i="1"/>
  <c r="G34" i="1"/>
  <c r="F35" i="1"/>
  <c r="G35" i="1"/>
  <c r="F36" i="1"/>
  <c r="G36" i="1"/>
  <c r="F37" i="1"/>
  <c r="G37" i="1"/>
  <c r="F38" i="1"/>
  <c r="G38" i="1"/>
  <c r="F39" i="1"/>
  <c r="G39" i="1"/>
  <c r="F40" i="1"/>
  <c r="G40" i="1"/>
  <c r="F41" i="1"/>
  <c r="G41" i="1"/>
  <c r="F42" i="1"/>
  <c r="G42" i="1"/>
  <c r="F43" i="1"/>
  <c r="G43" i="1"/>
  <c r="F44" i="1"/>
  <c r="G44" i="1"/>
  <c r="F45" i="1"/>
  <c r="G45" i="1"/>
  <c r="F46" i="1"/>
  <c r="G46" i="1"/>
  <c r="F47" i="1"/>
  <c r="G47" i="1"/>
  <c r="F48" i="1"/>
  <c r="G48" i="1"/>
  <c r="F49" i="1"/>
  <c r="G49" i="1"/>
  <c r="F50" i="1"/>
  <c r="G50" i="1"/>
  <c r="F51" i="1"/>
  <c r="G51" i="1"/>
  <c r="F52" i="1"/>
  <c r="G52" i="1"/>
  <c r="F53" i="1"/>
  <c r="G53" i="1"/>
  <c r="F54" i="1"/>
  <c r="G54" i="1"/>
  <c r="F55" i="1"/>
  <c r="G55" i="1"/>
  <c r="F56" i="1"/>
  <c r="G56" i="1"/>
  <c r="F57" i="1"/>
  <c r="G57" i="1"/>
  <c r="F58" i="1"/>
  <c r="G58" i="1"/>
  <c r="F59" i="1"/>
  <c r="G59" i="1"/>
  <c r="F60" i="1"/>
  <c r="G60" i="1"/>
  <c r="F61" i="1"/>
  <c r="G61" i="1"/>
  <c r="F62" i="1"/>
  <c r="G62" i="1"/>
  <c r="F63" i="1"/>
  <c r="G63" i="1"/>
  <c r="F64" i="1"/>
  <c r="G64" i="1"/>
  <c r="F65" i="1"/>
  <c r="G65" i="1"/>
  <c r="F66" i="1"/>
  <c r="G66" i="1"/>
  <c r="F67" i="1"/>
  <c r="G67" i="1"/>
  <c r="F68" i="1"/>
  <c r="G68" i="1"/>
  <c r="F69" i="1"/>
  <c r="G69" i="1"/>
  <c r="F70" i="1"/>
  <c r="G70" i="1"/>
  <c r="F71" i="1"/>
  <c r="G71" i="1"/>
  <c r="F72" i="1"/>
  <c r="G72" i="1"/>
  <c r="F73" i="1"/>
  <c r="G73" i="1"/>
  <c r="F74" i="1"/>
  <c r="G74" i="1"/>
  <c r="F75" i="1"/>
  <c r="G75" i="1"/>
  <c r="F76" i="1"/>
  <c r="G76" i="1"/>
  <c r="F77" i="1"/>
  <c r="G77" i="1"/>
  <c r="F78" i="1"/>
  <c r="G78" i="1"/>
  <c r="F79" i="1"/>
  <c r="G79" i="1"/>
  <c r="F80" i="1"/>
  <c r="G80" i="1"/>
  <c r="F81" i="1"/>
  <c r="G81" i="1"/>
  <c r="F82" i="1"/>
  <c r="G82" i="1"/>
  <c r="F83" i="1"/>
  <c r="G83" i="1"/>
  <c r="F84" i="1"/>
  <c r="G84" i="1"/>
  <c r="F85" i="1"/>
  <c r="G85" i="1"/>
  <c r="F86" i="1"/>
  <c r="G86" i="1"/>
  <c r="F87" i="1"/>
  <c r="G87" i="1"/>
  <c r="F88" i="1"/>
  <c r="G88" i="1"/>
  <c r="F89" i="1"/>
  <c r="G89" i="1"/>
  <c r="F90" i="1"/>
  <c r="G90" i="1"/>
  <c r="F91" i="1"/>
  <c r="G91" i="1"/>
  <c r="F92" i="1"/>
  <c r="G92" i="1"/>
  <c r="F93" i="1"/>
  <c r="G93" i="1"/>
  <c r="F94" i="1"/>
  <c r="G94" i="1"/>
  <c r="F95" i="1"/>
  <c r="G95" i="1"/>
  <c r="F96" i="1"/>
  <c r="G96" i="1"/>
  <c r="F97" i="1"/>
  <c r="G97" i="1"/>
  <c r="F98" i="1"/>
  <c r="G98" i="1"/>
  <c r="F99" i="1"/>
  <c r="G99" i="1"/>
  <c r="F100" i="1"/>
  <c r="G100" i="1"/>
  <c r="F101" i="1"/>
  <c r="G101" i="1"/>
  <c r="F102" i="1"/>
  <c r="G102" i="1"/>
  <c r="F103" i="1"/>
  <c r="G103" i="1"/>
  <c r="F104" i="1"/>
  <c r="G104" i="1"/>
  <c r="F105" i="1"/>
  <c r="G105" i="1"/>
  <c r="F106" i="1"/>
  <c r="G106" i="1"/>
  <c r="F107" i="1"/>
  <c r="G107" i="1"/>
  <c r="F108" i="1"/>
  <c r="G108" i="1"/>
  <c r="F109" i="1"/>
  <c r="G109" i="1"/>
  <c r="F110" i="1"/>
  <c r="G110" i="1"/>
  <c r="F111" i="1"/>
  <c r="G111" i="1"/>
  <c r="F112" i="1"/>
  <c r="G112" i="1"/>
  <c r="F113" i="1"/>
  <c r="G113" i="1"/>
  <c r="F114" i="1"/>
  <c r="G114" i="1"/>
  <c r="F115" i="1"/>
  <c r="G115" i="1"/>
  <c r="F116" i="1"/>
  <c r="G116" i="1"/>
  <c r="F117" i="1"/>
  <c r="G117" i="1"/>
  <c r="F118" i="1"/>
  <c r="G118" i="1"/>
  <c r="F119" i="1"/>
  <c r="G119" i="1"/>
  <c r="F120" i="1"/>
  <c r="G120" i="1"/>
  <c r="F121" i="1"/>
  <c r="G121" i="1"/>
  <c r="F122" i="1"/>
  <c r="G122" i="1"/>
  <c r="F123" i="1"/>
  <c r="G123" i="1"/>
  <c r="F124" i="1"/>
  <c r="G124" i="1"/>
  <c r="F125" i="1"/>
  <c r="G125" i="1"/>
  <c r="F126" i="1"/>
  <c r="G126" i="1"/>
  <c r="F127" i="1"/>
  <c r="G127" i="1"/>
  <c r="F128" i="1"/>
  <c r="G128" i="1"/>
  <c r="F129" i="1"/>
  <c r="G129" i="1"/>
  <c r="F130" i="1"/>
  <c r="G130" i="1"/>
  <c r="F131" i="1"/>
  <c r="G131" i="1"/>
  <c r="F132" i="1"/>
  <c r="G132" i="1"/>
  <c r="F133" i="1"/>
  <c r="G133" i="1"/>
  <c r="F134" i="1"/>
  <c r="G134" i="1"/>
  <c r="F135" i="1"/>
  <c r="G135" i="1"/>
  <c r="F136" i="1"/>
  <c r="G136" i="1"/>
  <c r="F137" i="1"/>
  <c r="G137" i="1"/>
  <c r="F138" i="1"/>
  <c r="G138" i="1"/>
  <c r="F139" i="1"/>
  <c r="G139" i="1"/>
  <c r="F140" i="1"/>
  <c r="G140" i="1"/>
  <c r="F141" i="1"/>
  <c r="G141" i="1"/>
  <c r="F142" i="1"/>
  <c r="G142" i="1"/>
  <c r="F143" i="1"/>
  <c r="G143" i="1"/>
  <c r="F144" i="1"/>
  <c r="G144" i="1"/>
  <c r="F145" i="1"/>
  <c r="G145" i="1"/>
  <c r="F146" i="1"/>
  <c r="G146" i="1"/>
  <c r="F147" i="1"/>
  <c r="G147" i="1"/>
  <c r="F148" i="1"/>
  <c r="G148" i="1"/>
  <c r="F149" i="1"/>
  <c r="G149" i="1"/>
  <c r="F150" i="1"/>
  <c r="G150" i="1"/>
  <c r="F151" i="1"/>
  <c r="G151" i="1"/>
  <c r="F152" i="1"/>
  <c r="G152" i="1"/>
  <c r="F153" i="1"/>
  <c r="G153" i="1"/>
  <c r="F154" i="1"/>
  <c r="G154" i="1"/>
  <c r="F155" i="1"/>
  <c r="G155" i="1"/>
  <c r="F156" i="1"/>
  <c r="G156" i="1"/>
  <c r="F157" i="1"/>
  <c r="G157" i="1"/>
  <c r="F158" i="1"/>
  <c r="G158" i="1"/>
  <c r="F159" i="1"/>
  <c r="G159" i="1"/>
  <c r="F160" i="1"/>
  <c r="G160" i="1"/>
  <c r="F161" i="1"/>
  <c r="G161" i="1"/>
  <c r="F162" i="1"/>
  <c r="G162" i="1"/>
  <c r="F163" i="1"/>
  <c r="G163" i="1"/>
  <c r="F164" i="1"/>
  <c r="G164" i="1"/>
  <c r="F165" i="1"/>
  <c r="G165" i="1"/>
  <c r="F166" i="1"/>
  <c r="G166" i="1"/>
  <c r="F167" i="1"/>
  <c r="G167" i="1"/>
  <c r="F168" i="1"/>
  <c r="G168" i="1"/>
  <c r="F169" i="1"/>
  <c r="G169" i="1"/>
  <c r="F170" i="1"/>
  <c r="G170" i="1"/>
  <c r="F171" i="1"/>
  <c r="G171" i="1"/>
  <c r="F172" i="1"/>
  <c r="G172" i="1"/>
  <c r="F173" i="1"/>
  <c r="G173" i="1"/>
  <c r="F174" i="1"/>
  <c r="G174" i="1"/>
  <c r="F175" i="1"/>
  <c r="G175" i="1"/>
  <c r="F176" i="1"/>
  <c r="G176" i="1"/>
  <c r="F177" i="1"/>
  <c r="G177" i="1"/>
  <c r="F178" i="1"/>
  <c r="G178" i="1"/>
  <c r="F179" i="1"/>
  <c r="G179" i="1"/>
  <c r="F180" i="1"/>
  <c r="G180" i="1"/>
  <c r="F181" i="1"/>
  <c r="G181" i="1"/>
  <c r="F182" i="1"/>
  <c r="G182" i="1"/>
  <c r="F183" i="1"/>
  <c r="G183" i="1"/>
  <c r="F184" i="1"/>
  <c r="G184" i="1"/>
  <c r="F185" i="1"/>
  <c r="G185" i="1"/>
  <c r="F186" i="1"/>
  <c r="G186" i="1"/>
  <c r="F187" i="1"/>
  <c r="G187" i="1"/>
  <c r="F188" i="1"/>
  <c r="G188" i="1"/>
  <c r="F189" i="1"/>
  <c r="G189" i="1"/>
  <c r="F190" i="1"/>
  <c r="G190" i="1"/>
  <c r="F191" i="1"/>
  <c r="G191" i="1"/>
  <c r="F192" i="1"/>
  <c r="G192" i="1"/>
  <c r="F193" i="1"/>
  <c r="G193" i="1"/>
  <c r="F194" i="1"/>
  <c r="G194" i="1"/>
  <c r="F195" i="1"/>
  <c r="G195" i="1"/>
  <c r="F196" i="1"/>
  <c r="G196" i="1"/>
  <c r="F197" i="1"/>
  <c r="G197" i="1"/>
  <c r="F198" i="1"/>
  <c r="G198" i="1"/>
  <c r="F199" i="1"/>
  <c r="G199" i="1"/>
  <c r="F200" i="1"/>
  <c r="G200" i="1"/>
  <c r="F201" i="1"/>
  <c r="G201" i="1"/>
  <c r="F202" i="1"/>
  <c r="G202" i="1"/>
  <c r="F203" i="1"/>
  <c r="G203" i="1"/>
  <c r="F204" i="1"/>
  <c r="G204" i="1"/>
  <c r="F205" i="1"/>
  <c r="G205" i="1"/>
  <c r="F206" i="1"/>
  <c r="G206" i="1"/>
  <c r="F207" i="1"/>
  <c r="G207" i="1"/>
  <c r="F208" i="1"/>
  <c r="G208" i="1"/>
  <c r="F209" i="1"/>
  <c r="G209" i="1"/>
  <c r="F210" i="1"/>
  <c r="G210" i="1"/>
  <c r="F211" i="1"/>
  <c r="G211" i="1"/>
  <c r="F212" i="1"/>
  <c r="G212" i="1"/>
  <c r="F213" i="1"/>
  <c r="G213" i="1"/>
  <c r="F214" i="1"/>
  <c r="G214" i="1"/>
  <c r="F215" i="1"/>
  <c r="G215" i="1"/>
  <c r="F216" i="1"/>
  <c r="G216" i="1"/>
  <c r="F217" i="1"/>
  <c r="G217" i="1"/>
  <c r="F218" i="1"/>
  <c r="G218" i="1"/>
  <c r="F219" i="1"/>
  <c r="G219" i="1"/>
  <c r="F220" i="1"/>
  <c r="G220" i="1"/>
  <c r="F221" i="1"/>
  <c r="G221" i="1"/>
  <c r="F222" i="1"/>
  <c r="G222" i="1"/>
  <c r="F223" i="1"/>
  <c r="G223" i="1"/>
  <c r="F224" i="1"/>
  <c r="G224" i="1"/>
  <c r="F225" i="1"/>
  <c r="G225" i="1"/>
  <c r="F226" i="1"/>
  <c r="G226" i="1"/>
  <c r="F227" i="1"/>
  <c r="G227" i="1"/>
  <c r="F228" i="1"/>
  <c r="G228" i="1"/>
  <c r="F229" i="1"/>
  <c r="G229" i="1"/>
  <c r="F230" i="1"/>
  <c r="G230" i="1"/>
  <c r="F231" i="1"/>
  <c r="G231" i="1"/>
  <c r="F232" i="1"/>
  <c r="G232" i="1"/>
  <c r="F233" i="1"/>
  <c r="G233" i="1"/>
  <c r="F234" i="1"/>
  <c r="G234" i="1"/>
  <c r="F235" i="1"/>
  <c r="G235" i="1"/>
  <c r="F236" i="1"/>
  <c r="G236" i="1"/>
  <c r="F237" i="1"/>
  <c r="G237" i="1"/>
  <c r="F238" i="1"/>
  <c r="G238" i="1"/>
  <c r="F239" i="1"/>
  <c r="G239" i="1"/>
  <c r="F240" i="1"/>
  <c r="G240" i="1"/>
  <c r="F241" i="1"/>
  <c r="G241" i="1"/>
  <c r="F242" i="1"/>
  <c r="G242" i="1"/>
  <c r="F243" i="1"/>
  <c r="G243" i="1"/>
  <c r="F244" i="1"/>
  <c r="G244" i="1"/>
  <c r="F245" i="1"/>
  <c r="G245" i="1"/>
  <c r="F246" i="1"/>
  <c r="G246" i="1"/>
  <c r="F247" i="1"/>
  <c r="G247" i="1"/>
  <c r="F248" i="1"/>
  <c r="G248" i="1"/>
  <c r="F249" i="1"/>
  <c r="G249" i="1"/>
  <c r="F250" i="1"/>
  <c r="G250" i="1"/>
  <c r="F251" i="1"/>
  <c r="G251" i="1"/>
  <c r="F252" i="1"/>
  <c r="G252" i="1"/>
  <c r="F253" i="1"/>
  <c r="G253" i="1"/>
  <c r="F254" i="1"/>
  <c r="G254" i="1"/>
  <c r="F255" i="1"/>
  <c r="G255" i="1"/>
  <c r="F256" i="1"/>
  <c r="G256" i="1"/>
  <c r="F257" i="1"/>
  <c r="G257" i="1"/>
  <c r="F258" i="1"/>
  <c r="G258" i="1"/>
  <c r="F259" i="1"/>
  <c r="G259" i="1"/>
  <c r="F260" i="1"/>
  <c r="G260" i="1"/>
  <c r="F261" i="1"/>
  <c r="G261" i="1"/>
  <c r="F262" i="1"/>
  <c r="G262" i="1"/>
  <c r="F263" i="1"/>
  <c r="G263" i="1"/>
  <c r="F264" i="1"/>
  <c r="G264" i="1"/>
  <c r="F265" i="1"/>
  <c r="G265" i="1"/>
  <c r="F266" i="1"/>
  <c r="G266" i="1"/>
  <c r="F267" i="1"/>
  <c r="G267" i="1"/>
  <c r="F268" i="1"/>
  <c r="G268" i="1"/>
  <c r="F269" i="1"/>
  <c r="G269" i="1"/>
  <c r="F270" i="1"/>
  <c r="G270" i="1"/>
  <c r="F271" i="1"/>
  <c r="G271" i="1"/>
  <c r="F272" i="1"/>
  <c r="G272" i="1"/>
  <c r="F273" i="1"/>
  <c r="G273" i="1"/>
  <c r="F274" i="1"/>
  <c r="G274" i="1"/>
  <c r="F275" i="1"/>
  <c r="G275" i="1"/>
  <c r="F276" i="1"/>
  <c r="G276" i="1"/>
  <c r="F277" i="1"/>
  <c r="G277" i="1"/>
  <c r="F278" i="1"/>
  <c r="G278" i="1"/>
  <c r="F279" i="1"/>
  <c r="G279" i="1"/>
  <c r="F280" i="1"/>
  <c r="G280" i="1"/>
  <c r="F281" i="1"/>
  <c r="G281" i="1"/>
  <c r="F282" i="1"/>
  <c r="G282" i="1"/>
  <c r="F283" i="1"/>
  <c r="G283" i="1"/>
  <c r="F284" i="1"/>
  <c r="G284" i="1"/>
  <c r="F285" i="1"/>
  <c r="G285" i="1"/>
  <c r="F286" i="1"/>
  <c r="G286" i="1"/>
  <c r="F287" i="1"/>
  <c r="G287" i="1"/>
  <c r="F288" i="1"/>
  <c r="G288" i="1"/>
  <c r="F289" i="1"/>
  <c r="G289" i="1"/>
  <c r="F290" i="1"/>
  <c r="G290" i="1"/>
  <c r="F291" i="1"/>
  <c r="G291" i="1"/>
  <c r="F292" i="1"/>
  <c r="G292" i="1"/>
  <c r="F293" i="1"/>
  <c r="G293" i="1"/>
  <c r="F294" i="1"/>
  <c r="G294" i="1"/>
  <c r="F295" i="1"/>
  <c r="G295" i="1"/>
  <c r="F296" i="1"/>
  <c r="G296" i="1"/>
  <c r="F297" i="1"/>
  <c r="G297" i="1"/>
  <c r="F298" i="1"/>
  <c r="G298" i="1"/>
  <c r="F299" i="1"/>
  <c r="G299" i="1"/>
  <c r="F300" i="1"/>
  <c r="G300" i="1"/>
  <c r="F301" i="1"/>
  <c r="G301" i="1"/>
  <c r="F302" i="1"/>
  <c r="G302" i="1"/>
  <c r="F303" i="1"/>
  <c r="G303" i="1"/>
  <c r="C304" i="1"/>
  <c r="D304" i="1"/>
  <c r="E304" i="1" l="1"/>
</calcChain>
</file>

<file path=xl/sharedStrings.xml><?xml version="1.0" encoding="utf-8"?>
<sst xmlns="http://schemas.openxmlformats.org/spreadsheetml/2006/main" count="613" uniqueCount="613">
  <si>
    <t>State Total</t>
  </si>
  <si>
    <t>00000</t>
  </si>
  <si>
    <t>Yakama Nation</t>
  </si>
  <si>
    <t>39901</t>
  </si>
  <si>
    <t>Lummi</t>
  </si>
  <si>
    <t>37903</t>
  </si>
  <si>
    <t>Wa He Lut</t>
  </si>
  <si>
    <t>34901</t>
  </si>
  <si>
    <t>Chief Leschi</t>
  </si>
  <si>
    <t>27901</t>
  </si>
  <si>
    <t>Suquamish</t>
  </si>
  <si>
    <t>18902</t>
  </si>
  <si>
    <t>Muckleshoot</t>
  </si>
  <si>
    <t>17903</t>
  </si>
  <si>
    <t>Quileute</t>
  </si>
  <si>
    <t>05903</t>
  </si>
  <si>
    <t>Mount Adams</t>
  </si>
  <si>
    <t>39209</t>
  </si>
  <si>
    <t>West Valley (Yakima)</t>
  </si>
  <si>
    <t>39208</t>
  </si>
  <si>
    <t>Wapato</t>
  </si>
  <si>
    <t>39207</t>
  </si>
  <si>
    <t>Zillah</t>
  </si>
  <si>
    <t>39205</t>
  </si>
  <si>
    <t>Granger</t>
  </si>
  <si>
    <t>39204</t>
  </si>
  <si>
    <t>Highland</t>
  </si>
  <si>
    <t>39203</t>
  </si>
  <si>
    <t>Toppenish</t>
  </si>
  <si>
    <t>39202</t>
  </si>
  <si>
    <t>Sunnyside</t>
  </si>
  <si>
    <t>39201</t>
  </si>
  <si>
    <t>Grandview</t>
  </si>
  <si>
    <t>39200</t>
  </si>
  <si>
    <t>Mabton</t>
  </si>
  <si>
    <t>39120</t>
  </si>
  <si>
    <t>Selah</t>
  </si>
  <si>
    <t>39119</t>
  </si>
  <si>
    <t>East Valley (Yakima)</t>
  </si>
  <si>
    <t>39090</t>
  </si>
  <si>
    <t>Yakima</t>
  </si>
  <si>
    <t>39007</t>
  </si>
  <si>
    <t>Naches Valley</t>
  </si>
  <si>
    <t>39003</t>
  </si>
  <si>
    <t>Union Gap</t>
  </si>
  <si>
    <t>39002</t>
  </si>
  <si>
    <t>Oakesdale</t>
  </si>
  <si>
    <t>38324</t>
  </si>
  <si>
    <t>St. John</t>
  </si>
  <si>
    <t>38322</t>
  </si>
  <si>
    <t>Rosalia</t>
  </si>
  <si>
    <t>38320</t>
  </si>
  <si>
    <t>Endicott</t>
  </si>
  <si>
    <t>38308</t>
  </si>
  <si>
    <t>Colton</t>
  </si>
  <si>
    <t>38306</t>
  </si>
  <si>
    <t>Steptoe</t>
  </si>
  <si>
    <t>38304</t>
  </si>
  <si>
    <t>Garfield</t>
  </si>
  <si>
    <t>38302</t>
  </si>
  <si>
    <t>Palouse</t>
  </si>
  <si>
    <t>38301</t>
  </si>
  <si>
    <t>Colfax</t>
  </si>
  <si>
    <t>38300</t>
  </si>
  <si>
    <t>Pullman</t>
  </si>
  <si>
    <t>38267</t>
  </si>
  <si>
    <t>Tekoa</t>
  </si>
  <si>
    <t>38265</t>
  </si>
  <si>
    <t>Lamont</t>
  </si>
  <si>
    <t>38264</t>
  </si>
  <si>
    <t>Lacrosse</t>
  </si>
  <si>
    <t>38126</t>
  </si>
  <si>
    <t>Mount Baker</t>
  </si>
  <si>
    <t>37507</t>
  </si>
  <si>
    <t>Nooksack Valley</t>
  </si>
  <si>
    <t>37506</t>
  </si>
  <si>
    <t>Meridian</t>
  </si>
  <si>
    <t>37505</t>
  </si>
  <si>
    <t>Lynden</t>
  </si>
  <si>
    <t>37504</t>
  </si>
  <si>
    <t>Blaine</t>
  </si>
  <si>
    <t>37503</t>
  </si>
  <si>
    <t>Ferndale</t>
  </si>
  <si>
    <t>37502</t>
  </si>
  <si>
    <t>Bellingham</t>
  </si>
  <si>
    <t>37501</t>
  </si>
  <si>
    <t>Prescott</t>
  </si>
  <si>
    <t>36402</t>
  </si>
  <si>
    <t>Waitsburg</t>
  </si>
  <si>
    <t>36401</t>
  </si>
  <si>
    <t>Columbia (Walla)</t>
  </si>
  <si>
    <t>36400</t>
  </si>
  <si>
    <t>Touchet</t>
  </si>
  <si>
    <t>36300</t>
  </si>
  <si>
    <t>College Place</t>
  </si>
  <si>
    <t>36250</t>
  </si>
  <si>
    <t>Walla Walla</t>
  </si>
  <si>
    <t>36140</t>
  </si>
  <si>
    <t>Dixie</t>
  </si>
  <si>
    <t>36101</t>
  </si>
  <si>
    <t>Wahkiakum</t>
  </si>
  <si>
    <t>35200</t>
  </si>
  <si>
    <t>Tenino</t>
  </si>
  <si>
    <t>34402</t>
  </si>
  <si>
    <t>Rochester</t>
  </si>
  <si>
    <t>34401</t>
  </si>
  <si>
    <t>Griffin</t>
  </si>
  <si>
    <t>34324</t>
  </si>
  <si>
    <t>Rainier</t>
  </si>
  <si>
    <t>34307</t>
  </si>
  <si>
    <t>Olympia</t>
  </si>
  <si>
    <t>34111</t>
  </si>
  <si>
    <t>Tumwater</t>
  </si>
  <si>
    <t>34033</t>
  </si>
  <si>
    <t>North Thurston</t>
  </si>
  <si>
    <t>34003</t>
  </si>
  <si>
    <t>Yelm</t>
  </si>
  <si>
    <t>34002</t>
  </si>
  <si>
    <t>Kettle Falls</t>
  </si>
  <si>
    <t>33212</t>
  </si>
  <si>
    <t>Northport</t>
  </si>
  <si>
    <t>33211</t>
  </si>
  <si>
    <t>Mary Walker</t>
  </si>
  <si>
    <t>33207</t>
  </si>
  <si>
    <t>Columbia (Stevens)</t>
  </si>
  <si>
    <t>33206</t>
  </si>
  <si>
    <t>Evergreen (Stevens)</t>
  </si>
  <si>
    <t>33205</t>
  </si>
  <si>
    <t>Summit Valley</t>
  </si>
  <si>
    <t>33202</t>
  </si>
  <si>
    <t>Loon Lake</t>
  </si>
  <si>
    <t>33183</t>
  </si>
  <si>
    <t>Colville</t>
  </si>
  <si>
    <t>33115</t>
  </si>
  <si>
    <t>Valley</t>
  </si>
  <si>
    <t>33070</t>
  </si>
  <si>
    <t>Wellpinit</t>
  </si>
  <si>
    <t>33049</t>
  </si>
  <si>
    <t>Chewelah</t>
  </si>
  <si>
    <t>33036</t>
  </si>
  <si>
    <t>Onion Creek</t>
  </si>
  <si>
    <t>33030</t>
  </si>
  <si>
    <t>Riverside</t>
  </si>
  <si>
    <t>32416</t>
  </si>
  <si>
    <t>Deer Park</t>
  </si>
  <si>
    <t>32414</t>
  </si>
  <si>
    <t>West Valley (Spokane)</t>
  </si>
  <si>
    <t>32363</t>
  </si>
  <si>
    <t>Liberty</t>
  </si>
  <si>
    <t>32362</t>
  </si>
  <si>
    <t>East Valley</t>
  </si>
  <si>
    <t>32361</t>
  </si>
  <si>
    <t>Cheney</t>
  </si>
  <si>
    <t>32360</t>
  </si>
  <si>
    <t>Freeman</t>
  </si>
  <si>
    <t>32358</t>
  </si>
  <si>
    <t>Central Valley</t>
  </si>
  <si>
    <t>32356</t>
  </si>
  <si>
    <t>Mead</t>
  </si>
  <si>
    <t>32354</t>
  </si>
  <si>
    <t>Medical Lake</t>
  </si>
  <si>
    <t>32326</t>
  </si>
  <si>
    <t>Nine Mile Falls</t>
  </si>
  <si>
    <t>32325</t>
  </si>
  <si>
    <t>Great Northern</t>
  </si>
  <si>
    <t>32312</t>
  </si>
  <si>
    <t>Orchard Prairie</t>
  </si>
  <si>
    <t>32123</t>
  </si>
  <si>
    <t>Spokane</t>
  </si>
  <si>
    <t>32081</t>
  </si>
  <si>
    <t>Stanwood-Camano</t>
  </si>
  <si>
    <t>31401</t>
  </si>
  <si>
    <t>Granite Falls</t>
  </si>
  <si>
    <t>31332</t>
  </si>
  <si>
    <t>Darrington</t>
  </si>
  <si>
    <t>31330</t>
  </si>
  <si>
    <t>Sultan</t>
  </si>
  <si>
    <t>31311</t>
  </si>
  <si>
    <t>Lakewood</t>
  </si>
  <si>
    <t>31306</t>
  </si>
  <si>
    <t>Snohomish</t>
  </si>
  <si>
    <t>31201</t>
  </si>
  <si>
    <t>Monroe</t>
  </si>
  <si>
    <t>31103</t>
  </si>
  <si>
    <t>Index</t>
  </si>
  <si>
    <t>31063</t>
  </si>
  <si>
    <t>Marysville</t>
  </si>
  <si>
    <t>31025</t>
  </si>
  <si>
    <t>Arlington</t>
  </si>
  <si>
    <t>31016</t>
  </si>
  <si>
    <t>Edmonds</t>
  </si>
  <si>
    <t>31015</t>
  </si>
  <si>
    <t>Mukilteo</t>
  </si>
  <si>
    <t>31006</t>
  </si>
  <si>
    <t>Lake Stevens</t>
  </si>
  <si>
    <t>31004</t>
  </si>
  <si>
    <t>Everett</t>
  </si>
  <si>
    <t>31002</t>
  </si>
  <si>
    <t>Stevenson-Carson</t>
  </si>
  <si>
    <t>30303</t>
  </si>
  <si>
    <t>Mill A</t>
  </si>
  <si>
    <t>30031</t>
  </si>
  <si>
    <t>Mount Pleasant</t>
  </si>
  <si>
    <t>30029</t>
  </si>
  <si>
    <t>Skamania</t>
  </si>
  <si>
    <t>30002</t>
  </si>
  <si>
    <t>Mount Vernon</t>
  </si>
  <si>
    <t>29320</t>
  </si>
  <si>
    <t>Conway</t>
  </si>
  <si>
    <t>29317</t>
  </si>
  <si>
    <t>La Conner</t>
  </si>
  <si>
    <t>29311</t>
  </si>
  <si>
    <t>Anacortes</t>
  </si>
  <si>
    <t>29103</t>
  </si>
  <si>
    <t>Sedro-Woolley</t>
  </si>
  <si>
    <t>29101</t>
  </si>
  <si>
    <t>Burlington-Edison</t>
  </si>
  <si>
    <t>29100</t>
  </si>
  <si>
    <t>Concrete</t>
  </si>
  <si>
    <t>29011</t>
  </si>
  <si>
    <t>San Juan Island</t>
  </si>
  <si>
    <t>28149</t>
  </si>
  <si>
    <t>Lopez Island</t>
  </si>
  <si>
    <t>28144</t>
  </si>
  <si>
    <t>Orcas Island</t>
  </si>
  <si>
    <t>28137</t>
  </si>
  <si>
    <t>Shaw Island</t>
  </si>
  <si>
    <t>28010</t>
  </si>
  <si>
    <t>Fife</t>
  </si>
  <si>
    <t>27417</t>
  </si>
  <si>
    <t>White River</t>
  </si>
  <si>
    <t>27416</t>
  </si>
  <si>
    <t>Eatonville</t>
  </si>
  <si>
    <t>27404</t>
  </si>
  <si>
    <t>Bethel</t>
  </si>
  <si>
    <t>27403</t>
  </si>
  <si>
    <t>Franklin Pierce</t>
  </si>
  <si>
    <t>27402</t>
  </si>
  <si>
    <t>Peninsula</t>
  </si>
  <si>
    <t>27401</t>
  </si>
  <si>
    <t>Clover Park</t>
  </si>
  <si>
    <t>27400</t>
  </si>
  <si>
    <t>Orting</t>
  </si>
  <si>
    <t>27344</t>
  </si>
  <si>
    <t>Dieringer</t>
  </si>
  <si>
    <t>27343</t>
  </si>
  <si>
    <t>Sumner</t>
  </si>
  <si>
    <t>27320</t>
  </si>
  <si>
    <t>University Place</t>
  </si>
  <si>
    <t>27083</t>
  </si>
  <si>
    <t>Carbonado</t>
  </si>
  <si>
    <t>27019</t>
  </si>
  <si>
    <t>Tacoma</t>
  </si>
  <si>
    <t>27010</t>
  </si>
  <si>
    <t>Puyallup</t>
  </si>
  <si>
    <t>27003</t>
  </si>
  <si>
    <t>Steilacoom Historical</t>
  </si>
  <si>
    <t>27001</t>
  </si>
  <si>
    <t>Selkirk</t>
  </si>
  <si>
    <t>26070</t>
  </si>
  <si>
    <t>Cusick</t>
  </si>
  <si>
    <t>26059</t>
  </si>
  <si>
    <t>Newport</t>
  </si>
  <si>
    <t>26056</t>
  </si>
  <si>
    <t>North River</t>
  </si>
  <si>
    <t>25200</t>
  </si>
  <si>
    <t>Willapa Valley</t>
  </si>
  <si>
    <t>25160</t>
  </si>
  <si>
    <t>Naselle Grays River</t>
  </si>
  <si>
    <t>25155</t>
  </si>
  <si>
    <t>South Bend</t>
  </si>
  <si>
    <t>25118</t>
  </si>
  <si>
    <t>Raymond</t>
  </si>
  <si>
    <t>25116</t>
  </si>
  <si>
    <t>Ocean Beach</t>
  </si>
  <si>
    <t>25101</t>
  </si>
  <si>
    <t>Oroville</t>
  </si>
  <si>
    <t>24410</t>
  </si>
  <si>
    <t>Tonasket</t>
  </si>
  <si>
    <t>24404</t>
  </si>
  <si>
    <t>Methow Valley</t>
  </si>
  <si>
    <t>24350</t>
  </si>
  <si>
    <t>Pateros</t>
  </si>
  <si>
    <t>24122</t>
  </si>
  <si>
    <t>Brewster</t>
  </si>
  <si>
    <t>24111</t>
  </si>
  <si>
    <t>Okanogan</t>
  </si>
  <si>
    <t>24105</t>
  </si>
  <si>
    <t>Omak</t>
  </si>
  <si>
    <t>24019</t>
  </si>
  <si>
    <t>Nespelem</t>
  </si>
  <si>
    <t>24014</t>
  </si>
  <si>
    <t>Hood Canal</t>
  </si>
  <si>
    <t>23404</t>
  </si>
  <si>
    <t>North Mason</t>
  </si>
  <si>
    <t>23403</t>
  </si>
  <si>
    <t>Pioneer</t>
  </si>
  <si>
    <t>23402</t>
  </si>
  <si>
    <t>Mary M Knight</t>
  </si>
  <si>
    <t>23311</t>
  </si>
  <si>
    <t>Shelton</t>
  </si>
  <si>
    <t>23309</t>
  </si>
  <si>
    <t>Grapeview</t>
  </si>
  <si>
    <t>23054</t>
  </si>
  <si>
    <t>Southside</t>
  </si>
  <si>
    <t>23042</t>
  </si>
  <si>
    <t>Davenport</t>
  </si>
  <si>
    <t>22207</t>
  </si>
  <si>
    <t>Harrington</t>
  </si>
  <si>
    <t>22204</t>
  </si>
  <si>
    <t>Wilbur</t>
  </si>
  <si>
    <t>22200</t>
  </si>
  <si>
    <t>Odessa</t>
  </si>
  <si>
    <t>22105</t>
  </si>
  <si>
    <t>Creston</t>
  </si>
  <si>
    <t>22073</t>
  </si>
  <si>
    <t>Almira</t>
  </si>
  <si>
    <t>22017</t>
  </si>
  <si>
    <t>Reardan</t>
  </si>
  <si>
    <t>22009</t>
  </si>
  <si>
    <t>Sprague</t>
  </si>
  <si>
    <t>22008</t>
  </si>
  <si>
    <t>Centralia</t>
  </si>
  <si>
    <t>21401</t>
  </si>
  <si>
    <t>White Pass</t>
  </si>
  <si>
    <t>21303</t>
  </si>
  <si>
    <t>Chehalis</t>
  </si>
  <si>
    <t>21302</t>
  </si>
  <si>
    <t>Pe Ell</t>
  </si>
  <si>
    <t>21301</t>
  </si>
  <si>
    <t>Onalaska</t>
  </si>
  <si>
    <t>21300</t>
  </si>
  <si>
    <t>Toledo</t>
  </si>
  <si>
    <t>21237</t>
  </si>
  <si>
    <t>Boistfort</t>
  </si>
  <si>
    <t>21234</t>
  </si>
  <si>
    <t>Winlock</t>
  </si>
  <si>
    <t>21232</t>
  </si>
  <si>
    <t>Adna</t>
  </si>
  <si>
    <t>21226</t>
  </si>
  <si>
    <t>Morton</t>
  </si>
  <si>
    <t>21214</t>
  </si>
  <si>
    <t>Mossyrock</t>
  </si>
  <si>
    <t>21206</t>
  </si>
  <si>
    <t>Evaline</t>
  </si>
  <si>
    <t>21036</t>
  </si>
  <si>
    <t>Napavine</t>
  </si>
  <si>
    <t>21014</t>
  </si>
  <si>
    <t>Lyle</t>
  </si>
  <si>
    <t>20406</t>
  </si>
  <si>
    <t>White Salmon</t>
  </si>
  <si>
    <t>20405</t>
  </si>
  <si>
    <t>Goldendale</t>
  </si>
  <si>
    <t>20404</t>
  </si>
  <si>
    <t>Roosevelt</t>
  </si>
  <si>
    <t>20403</t>
  </si>
  <si>
    <t>Klickitat</t>
  </si>
  <si>
    <t>20402</t>
  </si>
  <si>
    <t>Glenwood</t>
  </si>
  <si>
    <t>20401</t>
  </si>
  <si>
    <t>Trout Lake</t>
  </si>
  <si>
    <t>20400</t>
  </si>
  <si>
    <t>Centerville</t>
  </si>
  <si>
    <t>20215</t>
  </si>
  <si>
    <t>Bickleton</t>
  </si>
  <si>
    <t>20203</t>
  </si>
  <si>
    <t>Wishram</t>
  </si>
  <si>
    <t>20094</t>
  </si>
  <si>
    <t>Cle Elum-Roslyn</t>
  </si>
  <si>
    <t>19404</t>
  </si>
  <si>
    <t>Kittitas</t>
  </si>
  <si>
    <t>19403</t>
  </si>
  <si>
    <t>Ellensburg</t>
  </si>
  <si>
    <t>19401</t>
  </si>
  <si>
    <t>Thorp</t>
  </si>
  <si>
    <t>19400</t>
  </si>
  <si>
    <t>Easton</t>
  </si>
  <si>
    <t>19028</t>
  </si>
  <si>
    <t>Damman</t>
  </si>
  <si>
    <t>19007</t>
  </si>
  <si>
    <t>South Kitsap</t>
  </si>
  <si>
    <t>18402</t>
  </si>
  <si>
    <t>Central Kitsap</t>
  </si>
  <si>
    <t>18401</t>
  </si>
  <si>
    <t>North Kitsap</t>
  </si>
  <si>
    <t>18400</t>
  </si>
  <si>
    <t>Bainbridge</t>
  </si>
  <si>
    <t>18303</t>
  </si>
  <si>
    <t>Bremerton</t>
  </si>
  <si>
    <t>18100</t>
  </si>
  <si>
    <t>Northshore</t>
  </si>
  <si>
    <t>17417</t>
  </si>
  <si>
    <t>Kent</t>
  </si>
  <si>
    <t>17415</t>
  </si>
  <si>
    <t>Lake Washington</t>
  </si>
  <si>
    <t>17414</t>
  </si>
  <si>
    <t>Shoreline</t>
  </si>
  <si>
    <t>17412</t>
  </si>
  <si>
    <t>Issaquah</t>
  </si>
  <si>
    <t>17411</t>
  </si>
  <si>
    <t>Snoqualmie Valley</t>
  </si>
  <si>
    <t>17410</t>
  </si>
  <si>
    <t>Tahoma</t>
  </si>
  <si>
    <t>17409</t>
  </si>
  <si>
    <t>Auburn</t>
  </si>
  <si>
    <t>17408</t>
  </si>
  <si>
    <t>Riverview</t>
  </si>
  <si>
    <t>17407</t>
  </si>
  <si>
    <t>Tukwila</t>
  </si>
  <si>
    <t>17406</t>
  </si>
  <si>
    <t>Bellevue</t>
  </si>
  <si>
    <t>17405</t>
  </si>
  <si>
    <t>Skykomish</t>
  </si>
  <si>
    <t>17404</t>
  </si>
  <si>
    <t>Renton</t>
  </si>
  <si>
    <t>17403</t>
  </si>
  <si>
    <t>Vashon Island</t>
  </si>
  <si>
    <t>17402</t>
  </si>
  <si>
    <t>Highline</t>
  </si>
  <si>
    <t>17401</t>
  </si>
  <si>
    <t>Mercer Island</t>
  </si>
  <si>
    <t>17400</t>
  </si>
  <si>
    <t>Enumclaw</t>
  </si>
  <si>
    <t>17216</t>
  </si>
  <si>
    <t>Federal Way</t>
  </si>
  <si>
    <t>17210</t>
  </si>
  <si>
    <t>Seattle</t>
  </si>
  <si>
    <t>17001</t>
  </si>
  <si>
    <t>Port Townsend</t>
  </si>
  <si>
    <t>16050</t>
  </si>
  <si>
    <t>Chimacum</t>
  </si>
  <si>
    <t>16049</t>
  </si>
  <si>
    <t>Quilcene</t>
  </si>
  <si>
    <t>16048</t>
  </si>
  <si>
    <t>Brinnon</t>
  </si>
  <si>
    <t>16046</t>
  </si>
  <si>
    <t>Queets-Clearwater</t>
  </si>
  <si>
    <t>16020</t>
  </si>
  <si>
    <t>South Whidbey</t>
  </si>
  <si>
    <t>15206</t>
  </si>
  <si>
    <t>Coupeville</t>
  </si>
  <si>
    <t>15204</t>
  </si>
  <si>
    <t>Oak Harbor</t>
  </si>
  <si>
    <t>15201</t>
  </si>
  <si>
    <t>Oakville</t>
  </si>
  <si>
    <t>14400</t>
  </si>
  <si>
    <t>Ocosta</t>
  </si>
  <si>
    <t>14172</t>
  </si>
  <si>
    <t>Wishkah Valley</t>
  </si>
  <si>
    <t>14117</t>
  </si>
  <si>
    <t>Satsop</t>
  </si>
  <si>
    <t>14104</t>
  </si>
  <si>
    <t>Cosmopolis</t>
  </si>
  <si>
    <t>14099</t>
  </si>
  <si>
    <t>Lake Quinault</t>
  </si>
  <si>
    <t>14097</t>
  </si>
  <si>
    <t>Taholah</t>
  </si>
  <si>
    <t>14077</t>
  </si>
  <si>
    <t>Elma</t>
  </si>
  <si>
    <t>14068</t>
  </si>
  <si>
    <t>Montesano</t>
  </si>
  <si>
    <t>14066</t>
  </si>
  <si>
    <t>McCleary</t>
  </si>
  <si>
    <t>14065</t>
  </si>
  <si>
    <t>North Beach</t>
  </si>
  <si>
    <t>14064</t>
  </si>
  <si>
    <t>Hoquiam</t>
  </si>
  <si>
    <t>14028</t>
  </si>
  <si>
    <t>Aberdeen</t>
  </si>
  <si>
    <t>14005</t>
  </si>
  <si>
    <t>Grand Coulee Dam</t>
  </si>
  <si>
    <t>13301</t>
  </si>
  <si>
    <t>Wilson Creek</t>
  </si>
  <si>
    <t>13167</t>
  </si>
  <si>
    <t>Ephrata</t>
  </si>
  <si>
    <t>13165</t>
  </si>
  <si>
    <t>Moses Lake</t>
  </si>
  <si>
    <t>13161</t>
  </si>
  <si>
    <t>Royal</t>
  </si>
  <si>
    <t>13160</t>
  </si>
  <si>
    <t>Soap Lake</t>
  </si>
  <si>
    <t>13156</t>
  </si>
  <si>
    <t>Coulee-Hartline</t>
  </si>
  <si>
    <t>13151</t>
  </si>
  <si>
    <t>Warden</t>
  </si>
  <si>
    <t>13146</t>
  </si>
  <si>
    <t>Quincy</t>
  </si>
  <si>
    <t>13144</t>
  </si>
  <si>
    <t>Wahluke</t>
  </si>
  <si>
    <t>13073</t>
  </si>
  <si>
    <t>Pomeroy</t>
  </si>
  <si>
    <t>12110</t>
  </si>
  <si>
    <t>Kahlotus</t>
  </si>
  <si>
    <t>11056</t>
  </si>
  <si>
    <t>Star</t>
  </si>
  <si>
    <t>11054</t>
  </si>
  <si>
    <t>North Franklin</t>
  </si>
  <si>
    <t>11051</t>
  </si>
  <si>
    <t>Pasco</t>
  </si>
  <si>
    <t>11001</t>
  </si>
  <si>
    <t>Republic</t>
  </si>
  <si>
    <t>10309</t>
  </si>
  <si>
    <t>Inchelium</t>
  </si>
  <si>
    <t>10070</t>
  </si>
  <si>
    <t>Orient</t>
  </si>
  <si>
    <t>10065</t>
  </si>
  <si>
    <t>Curlew</t>
  </si>
  <si>
    <t>10050</t>
  </si>
  <si>
    <t>Keller</t>
  </si>
  <si>
    <t>10003</t>
  </si>
  <si>
    <t>Waterville</t>
  </si>
  <si>
    <t>09209</t>
  </si>
  <si>
    <t>Mansfield</t>
  </si>
  <si>
    <t>09207</t>
  </si>
  <si>
    <t>Eastmont</t>
  </si>
  <si>
    <t>09206</t>
  </si>
  <si>
    <t>Palisades</t>
  </si>
  <si>
    <t>09102</t>
  </si>
  <si>
    <t>Bridgeport</t>
  </si>
  <si>
    <t>09075</t>
  </si>
  <si>
    <t>Orondo</t>
  </si>
  <si>
    <t>09013</t>
  </si>
  <si>
    <t>Kelso</t>
  </si>
  <si>
    <t>08458</t>
  </si>
  <si>
    <t>Woodland</t>
  </si>
  <si>
    <t>08404</t>
  </si>
  <si>
    <t>Kalama</t>
  </si>
  <si>
    <t>08402</t>
  </si>
  <si>
    <t>Castle Rock</t>
  </si>
  <si>
    <t>08401</t>
  </si>
  <si>
    <t>Toutle Lake</t>
  </si>
  <si>
    <t>08130</t>
  </si>
  <si>
    <t>Longview</t>
  </si>
  <si>
    <t>08122</t>
  </si>
  <si>
    <t>Starbuck</t>
  </si>
  <si>
    <t>07035</t>
  </si>
  <si>
    <t>Dayton</t>
  </si>
  <si>
    <t>07002</t>
  </si>
  <si>
    <t>Ridgefield</t>
  </si>
  <si>
    <t>06122</t>
  </si>
  <si>
    <t>Battle Ground</t>
  </si>
  <si>
    <t>06119</t>
  </si>
  <si>
    <t>Camas</t>
  </si>
  <si>
    <t>06117</t>
  </si>
  <si>
    <t>Evergreen (Clark)</t>
  </si>
  <si>
    <t>06114</t>
  </si>
  <si>
    <t>Washougal</t>
  </si>
  <si>
    <t>06112</t>
  </si>
  <si>
    <t>Green Mountain</t>
  </si>
  <si>
    <t>06103</t>
  </si>
  <si>
    <t>La Center</t>
  </si>
  <si>
    <t>06101</t>
  </si>
  <si>
    <t>Hockinson</t>
  </si>
  <si>
    <t>06098</t>
  </si>
  <si>
    <t>Vancouver</t>
  </si>
  <si>
    <t>06037</t>
  </si>
  <si>
    <t>Quillayute Valley</t>
  </si>
  <si>
    <t>05402</t>
  </si>
  <si>
    <t>Cape Flattery</t>
  </si>
  <si>
    <t>05401</t>
  </si>
  <si>
    <t>Sequim</t>
  </si>
  <si>
    <t>05323</t>
  </si>
  <si>
    <t>Crescent</t>
  </si>
  <si>
    <t>05313</t>
  </si>
  <si>
    <t>Port Angeles</t>
  </si>
  <si>
    <t>05121</t>
  </si>
  <si>
    <t>Wenatchee</t>
  </si>
  <si>
    <t>04246</t>
  </si>
  <si>
    <t>Cascade</t>
  </si>
  <si>
    <t>04228</t>
  </si>
  <si>
    <t>Cashmere</t>
  </si>
  <si>
    <t>04222</t>
  </si>
  <si>
    <t>Lake Chelan</t>
  </si>
  <si>
    <t>04129</t>
  </si>
  <si>
    <t>Entiat</t>
  </si>
  <si>
    <t>04127</t>
  </si>
  <si>
    <t>Stehekin</t>
  </si>
  <si>
    <t>04069</t>
  </si>
  <si>
    <t>Manson</t>
  </si>
  <si>
    <t>04019</t>
  </si>
  <si>
    <t>Richland</t>
  </si>
  <si>
    <t>03400</t>
  </si>
  <si>
    <t>Prosser</t>
  </si>
  <si>
    <t>03116</t>
  </si>
  <si>
    <t>Finley</t>
  </si>
  <si>
    <t>03053</t>
  </si>
  <si>
    <t>Kiona-Benton</t>
  </si>
  <si>
    <t>03052</t>
  </si>
  <si>
    <t>Paterson</t>
  </si>
  <si>
    <t>03050</t>
  </si>
  <si>
    <t>Kennewick</t>
  </si>
  <si>
    <t>03017</t>
  </si>
  <si>
    <t>Asotin-Anatone</t>
  </si>
  <si>
    <t>02420</t>
  </si>
  <si>
    <t>Clarkston</t>
  </si>
  <si>
    <t>02250</t>
  </si>
  <si>
    <t>Ritzville</t>
  </si>
  <si>
    <t>01160</t>
  </si>
  <si>
    <t>Lind</t>
  </si>
  <si>
    <t>01158</t>
  </si>
  <si>
    <t>Othello</t>
  </si>
  <si>
    <t>01147</t>
  </si>
  <si>
    <t>Benge</t>
  </si>
  <si>
    <t>01122</t>
  </si>
  <si>
    <t>Washtucna</t>
  </si>
  <si>
    <t>01109</t>
  </si>
  <si>
    <t>Sep-Dec 2022 28%</t>
  </si>
  <si>
    <t>Jan-Aug 2022 72%</t>
  </si>
  <si>
    <t>2022 LEA</t>
  </si>
  <si>
    <t>2022 LEA State Funds</t>
  </si>
  <si>
    <t>Stabilization Fed Funds Full Pay in May</t>
  </si>
  <si>
    <t>CCDDD</t>
  </si>
  <si>
    <t>District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</si>
</sst>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">
    <font>
      <sz val="10"/>
      <name val="Arial MT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43" fontId="0" fillId="0" borderId="0" xfId="0" applyNumberFormat="1"/>
    <xf numFmtId="0" fontId="0" fillId="0" borderId="0" xfId="0" applyAlignment="1">
      <alignment horizontal="left"/>
    </xf>
    <xf numFmtId="49" fontId="0" fillId="0" borderId="0" xfId="0" applyNumberFormat="1"/>
    <xf numFmtId="43" fontId="0" fillId="0" borderId="0" xfId="1" applyFont="1"/>
    <xf numFmtId="0" fontId="0" fillId="0" borderId="0" xfId="0" applyAlignment="1">
      <alignment wrapText="1"/>
    </xf>
    <xf numFmtId="43" fontId="0" fillId="0" borderId="0" xfId="0" applyNumberForma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VY780F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ASM"/>
      <sheetName val="Levy Calc"/>
      <sheetName val="Funding Split"/>
      <sheetName val="NonhighTransfer"/>
      <sheetName val="Assessed Value"/>
      <sheetName val="VAL History"/>
      <sheetName val="Voter Approved"/>
      <sheetName val="F780 Out"/>
      <sheetName val="LEAOut Jan-Aug"/>
      <sheetName val="LEAOut Sep-Dec"/>
      <sheetName val="LA Memo Out"/>
      <sheetName val="Assessed Val"/>
      <sheetName val="Vlookup Districts"/>
    </sheetNames>
    <sheetDataSet>
      <sheetData sheetId="0"/>
      <sheetData sheetId="1">
        <row r="7">
          <cell r="E7">
            <v>2741.58</v>
          </cell>
        </row>
        <row r="8">
          <cell r="E8">
            <v>2.5</v>
          </cell>
        </row>
        <row r="9">
          <cell r="E9">
            <v>1691.7</v>
          </cell>
        </row>
        <row r="10">
          <cell r="E10">
            <v>1.5</v>
          </cell>
        </row>
        <row r="13">
          <cell r="E13">
            <v>40000</v>
          </cell>
        </row>
        <row r="14">
          <cell r="E14">
            <v>3289.9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04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1" sqref="B1"/>
    </sheetView>
  </sheetViews>
  <sheetFormatPr defaultRowHeight="12.75"/>
  <cols>
    <col min="2" max="2" width="20.42578125" bestFit="1" customWidth="1"/>
    <col min="3" max="4" width="15" bestFit="1" customWidth="1"/>
    <col min="5" max="5" width="14" bestFit="1" customWidth="1"/>
    <col min="6" max="6" width="15" bestFit="1" customWidth="1"/>
    <col min="7" max="7" width="14" bestFit="1" customWidth="1"/>
    <col min="8" max="8" width="10.85546875" bestFit="1" customWidth="1"/>
    <col min="9" max="10" width="15" bestFit="1" customWidth="1"/>
    <col min="11" max="11" width="10.85546875" bestFit="1" customWidth="1"/>
    <col min="12" max="12" width="15" bestFit="1" customWidth="1"/>
    <col min="13" max="13" width="14.85546875" bestFit="1" customWidth="1"/>
    <col min="258" max="258" width="13.28515625" customWidth="1"/>
    <col min="259" max="260" width="15" bestFit="1" customWidth="1"/>
    <col min="261" max="261" width="14" bestFit="1" customWidth="1"/>
    <col min="262" max="262" width="15" bestFit="1" customWidth="1"/>
    <col min="263" max="263" width="14" bestFit="1" customWidth="1"/>
    <col min="264" max="264" width="10.85546875" bestFit="1" customWidth="1"/>
    <col min="265" max="266" width="15" bestFit="1" customWidth="1"/>
    <col min="267" max="267" width="10.85546875" bestFit="1" customWidth="1"/>
    <col min="268" max="268" width="15" bestFit="1" customWidth="1"/>
    <col min="269" max="269" width="14.85546875" bestFit="1" customWidth="1"/>
    <col min="514" max="514" width="13.28515625" customWidth="1"/>
    <col min="515" max="516" width="15" bestFit="1" customWidth="1"/>
    <col min="517" max="517" width="14" bestFit="1" customWidth="1"/>
    <col min="518" max="518" width="15" bestFit="1" customWidth="1"/>
    <col min="519" max="519" width="14" bestFit="1" customWidth="1"/>
    <col min="520" max="520" width="10.85546875" bestFit="1" customWidth="1"/>
    <col min="521" max="522" width="15" bestFit="1" customWidth="1"/>
    <col min="523" max="523" width="10.85546875" bestFit="1" customWidth="1"/>
    <col min="524" max="524" width="15" bestFit="1" customWidth="1"/>
    <col min="525" max="525" width="14.85546875" bestFit="1" customWidth="1"/>
    <col min="770" max="770" width="13.28515625" customWidth="1"/>
    <col min="771" max="772" width="15" bestFit="1" customWidth="1"/>
    <col min="773" max="773" width="14" bestFit="1" customWidth="1"/>
    <col min="774" max="774" width="15" bestFit="1" customWidth="1"/>
    <col min="775" max="775" width="14" bestFit="1" customWidth="1"/>
    <col min="776" max="776" width="10.85546875" bestFit="1" customWidth="1"/>
    <col min="777" max="778" width="15" bestFit="1" customWidth="1"/>
    <col min="779" max="779" width="10.85546875" bestFit="1" customWidth="1"/>
    <col min="780" max="780" width="15" bestFit="1" customWidth="1"/>
    <col min="781" max="781" width="14.85546875" bestFit="1" customWidth="1"/>
    <col min="1026" max="1026" width="13.28515625" customWidth="1"/>
    <col min="1027" max="1028" width="15" bestFit="1" customWidth="1"/>
    <col min="1029" max="1029" width="14" bestFit="1" customWidth="1"/>
    <col min="1030" max="1030" width="15" bestFit="1" customWidth="1"/>
    <col min="1031" max="1031" width="14" bestFit="1" customWidth="1"/>
    <col min="1032" max="1032" width="10.85546875" bestFit="1" customWidth="1"/>
    <col min="1033" max="1034" width="15" bestFit="1" customWidth="1"/>
    <col min="1035" max="1035" width="10.85546875" bestFit="1" customWidth="1"/>
    <col min="1036" max="1036" width="15" bestFit="1" customWidth="1"/>
    <col min="1037" max="1037" width="14.85546875" bestFit="1" customWidth="1"/>
    <col min="1282" max="1282" width="13.28515625" customWidth="1"/>
    <col min="1283" max="1284" width="15" bestFit="1" customWidth="1"/>
    <col min="1285" max="1285" width="14" bestFit="1" customWidth="1"/>
    <col min="1286" max="1286" width="15" bestFit="1" customWidth="1"/>
    <col min="1287" max="1287" width="14" bestFit="1" customWidth="1"/>
    <col min="1288" max="1288" width="10.85546875" bestFit="1" customWidth="1"/>
    <col min="1289" max="1290" width="15" bestFit="1" customWidth="1"/>
    <col min="1291" max="1291" width="10.85546875" bestFit="1" customWidth="1"/>
    <col min="1292" max="1292" width="15" bestFit="1" customWidth="1"/>
    <col min="1293" max="1293" width="14.85546875" bestFit="1" customWidth="1"/>
    <col min="1538" max="1538" width="13.28515625" customWidth="1"/>
    <col min="1539" max="1540" width="15" bestFit="1" customWidth="1"/>
    <col min="1541" max="1541" width="14" bestFit="1" customWidth="1"/>
    <col min="1542" max="1542" width="15" bestFit="1" customWidth="1"/>
    <col min="1543" max="1543" width="14" bestFit="1" customWidth="1"/>
    <col min="1544" max="1544" width="10.85546875" bestFit="1" customWidth="1"/>
    <col min="1545" max="1546" width="15" bestFit="1" customWidth="1"/>
    <col min="1547" max="1547" width="10.85546875" bestFit="1" customWidth="1"/>
    <col min="1548" max="1548" width="15" bestFit="1" customWidth="1"/>
    <col min="1549" max="1549" width="14.85546875" bestFit="1" customWidth="1"/>
    <col min="1794" max="1794" width="13.28515625" customWidth="1"/>
    <col min="1795" max="1796" width="15" bestFit="1" customWidth="1"/>
    <col min="1797" max="1797" width="14" bestFit="1" customWidth="1"/>
    <col min="1798" max="1798" width="15" bestFit="1" customWidth="1"/>
    <col min="1799" max="1799" width="14" bestFit="1" customWidth="1"/>
    <col min="1800" max="1800" width="10.85546875" bestFit="1" customWidth="1"/>
    <col min="1801" max="1802" width="15" bestFit="1" customWidth="1"/>
    <col min="1803" max="1803" width="10.85546875" bestFit="1" customWidth="1"/>
    <col min="1804" max="1804" width="15" bestFit="1" customWidth="1"/>
    <col min="1805" max="1805" width="14.85546875" bestFit="1" customWidth="1"/>
    <col min="2050" max="2050" width="13.28515625" customWidth="1"/>
    <col min="2051" max="2052" width="15" bestFit="1" customWidth="1"/>
    <col min="2053" max="2053" width="14" bestFit="1" customWidth="1"/>
    <col min="2054" max="2054" width="15" bestFit="1" customWidth="1"/>
    <col min="2055" max="2055" width="14" bestFit="1" customWidth="1"/>
    <col min="2056" max="2056" width="10.85546875" bestFit="1" customWidth="1"/>
    <col min="2057" max="2058" width="15" bestFit="1" customWidth="1"/>
    <col min="2059" max="2059" width="10.85546875" bestFit="1" customWidth="1"/>
    <col min="2060" max="2060" width="15" bestFit="1" customWidth="1"/>
    <col min="2061" max="2061" width="14.85546875" bestFit="1" customWidth="1"/>
    <col min="2306" max="2306" width="13.28515625" customWidth="1"/>
    <col min="2307" max="2308" width="15" bestFit="1" customWidth="1"/>
    <col min="2309" max="2309" width="14" bestFit="1" customWidth="1"/>
    <col min="2310" max="2310" width="15" bestFit="1" customWidth="1"/>
    <col min="2311" max="2311" width="14" bestFit="1" customWidth="1"/>
    <col min="2312" max="2312" width="10.85546875" bestFit="1" customWidth="1"/>
    <col min="2313" max="2314" width="15" bestFit="1" customWidth="1"/>
    <col min="2315" max="2315" width="10.85546875" bestFit="1" customWidth="1"/>
    <col min="2316" max="2316" width="15" bestFit="1" customWidth="1"/>
    <col min="2317" max="2317" width="14.85546875" bestFit="1" customWidth="1"/>
    <col min="2562" max="2562" width="13.28515625" customWidth="1"/>
    <col min="2563" max="2564" width="15" bestFit="1" customWidth="1"/>
    <col min="2565" max="2565" width="14" bestFit="1" customWidth="1"/>
    <col min="2566" max="2566" width="15" bestFit="1" customWidth="1"/>
    <col min="2567" max="2567" width="14" bestFit="1" customWidth="1"/>
    <col min="2568" max="2568" width="10.85546875" bestFit="1" customWidth="1"/>
    <col min="2569" max="2570" width="15" bestFit="1" customWidth="1"/>
    <col min="2571" max="2571" width="10.85546875" bestFit="1" customWidth="1"/>
    <col min="2572" max="2572" width="15" bestFit="1" customWidth="1"/>
    <col min="2573" max="2573" width="14.85546875" bestFit="1" customWidth="1"/>
    <col min="2818" max="2818" width="13.28515625" customWidth="1"/>
    <col min="2819" max="2820" width="15" bestFit="1" customWidth="1"/>
    <col min="2821" max="2821" width="14" bestFit="1" customWidth="1"/>
    <col min="2822" max="2822" width="15" bestFit="1" customWidth="1"/>
    <col min="2823" max="2823" width="14" bestFit="1" customWidth="1"/>
    <col min="2824" max="2824" width="10.85546875" bestFit="1" customWidth="1"/>
    <col min="2825" max="2826" width="15" bestFit="1" customWidth="1"/>
    <col min="2827" max="2827" width="10.85546875" bestFit="1" customWidth="1"/>
    <col min="2828" max="2828" width="15" bestFit="1" customWidth="1"/>
    <col min="2829" max="2829" width="14.85546875" bestFit="1" customWidth="1"/>
    <col min="3074" max="3074" width="13.28515625" customWidth="1"/>
    <col min="3075" max="3076" width="15" bestFit="1" customWidth="1"/>
    <col min="3077" max="3077" width="14" bestFit="1" customWidth="1"/>
    <col min="3078" max="3078" width="15" bestFit="1" customWidth="1"/>
    <col min="3079" max="3079" width="14" bestFit="1" customWidth="1"/>
    <col min="3080" max="3080" width="10.85546875" bestFit="1" customWidth="1"/>
    <col min="3081" max="3082" width="15" bestFit="1" customWidth="1"/>
    <col min="3083" max="3083" width="10.85546875" bestFit="1" customWidth="1"/>
    <col min="3084" max="3084" width="15" bestFit="1" customWidth="1"/>
    <col min="3085" max="3085" width="14.85546875" bestFit="1" customWidth="1"/>
    <col min="3330" max="3330" width="13.28515625" customWidth="1"/>
    <col min="3331" max="3332" width="15" bestFit="1" customWidth="1"/>
    <col min="3333" max="3333" width="14" bestFit="1" customWidth="1"/>
    <col min="3334" max="3334" width="15" bestFit="1" customWidth="1"/>
    <col min="3335" max="3335" width="14" bestFit="1" customWidth="1"/>
    <col min="3336" max="3336" width="10.85546875" bestFit="1" customWidth="1"/>
    <col min="3337" max="3338" width="15" bestFit="1" customWidth="1"/>
    <col min="3339" max="3339" width="10.85546875" bestFit="1" customWidth="1"/>
    <col min="3340" max="3340" width="15" bestFit="1" customWidth="1"/>
    <col min="3341" max="3341" width="14.85546875" bestFit="1" customWidth="1"/>
    <col min="3586" max="3586" width="13.28515625" customWidth="1"/>
    <col min="3587" max="3588" width="15" bestFit="1" customWidth="1"/>
    <col min="3589" max="3589" width="14" bestFit="1" customWidth="1"/>
    <col min="3590" max="3590" width="15" bestFit="1" customWidth="1"/>
    <col min="3591" max="3591" width="14" bestFit="1" customWidth="1"/>
    <col min="3592" max="3592" width="10.85546875" bestFit="1" customWidth="1"/>
    <col min="3593" max="3594" width="15" bestFit="1" customWidth="1"/>
    <col min="3595" max="3595" width="10.85546875" bestFit="1" customWidth="1"/>
    <col min="3596" max="3596" width="15" bestFit="1" customWidth="1"/>
    <col min="3597" max="3597" width="14.85546875" bestFit="1" customWidth="1"/>
    <col min="3842" max="3842" width="13.28515625" customWidth="1"/>
    <col min="3843" max="3844" width="15" bestFit="1" customWidth="1"/>
    <col min="3845" max="3845" width="14" bestFit="1" customWidth="1"/>
    <col min="3846" max="3846" width="15" bestFit="1" customWidth="1"/>
    <col min="3847" max="3847" width="14" bestFit="1" customWidth="1"/>
    <col min="3848" max="3848" width="10.85546875" bestFit="1" customWidth="1"/>
    <col min="3849" max="3850" width="15" bestFit="1" customWidth="1"/>
    <col min="3851" max="3851" width="10.85546875" bestFit="1" customWidth="1"/>
    <col min="3852" max="3852" width="15" bestFit="1" customWidth="1"/>
    <col min="3853" max="3853" width="14.85546875" bestFit="1" customWidth="1"/>
    <col min="4098" max="4098" width="13.28515625" customWidth="1"/>
    <col min="4099" max="4100" width="15" bestFit="1" customWidth="1"/>
    <col min="4101" max="4101" width="14" bestFit="1" customWidth="1"/>
    <col min="4102" max="4102" width="15" bestFit="1" customWidth="1"/>
    <col min="4103" max="4103" width="14" bestFit="1" customWidth="1"/>
    <col min="4104" max="4104" width="10.85546875" bestFit="1" customWidth="1"/>
    <col min="4105" max="4106" width="15" bestFit="1" customWidth="1"/>
    <col min="4107" max="4107" width="10.85546875" bestFit="1" customWidth="1"/>
    <col min="4108" max="4108" width="15" bestFit="1" customWidth="1"/>
    <col min="4109" max="4109" width="14.85546875" bestFit="1" customWidth="1"/>
    <col min="4354" max="4354" width="13.28515625" customWidth="1"/>
    <col min="4355" max="4356" width="15" bestFit="1" customWidth="1"/>
    <col min="4357" max="4357" width="14" bestFit="1" customWidth="1"/>
    <col min="4358" max="4358" width="15" bestFit="1" customWidth="1"/>
    <col min="4359" max="4359" width="14" bestFit="1" customWidth="1"/>
    <col min="4360" max="4360" width="10.85546875" bestFit="1" customWidth="1"/>
    <col min="4361" max="4362" width="15" bestFit="1" customWidth="1"/>
    <col min="4363" max="4363" width="10.85546875" bestFit="1" customWidth="1"/>
    <col min="4364" max="4364" width="15" bestFit="1" customWidth="1"/>
    <col min="4365" max="4365" width="14.85546875" bestFit="1" customWidth="1"/>
    <col min="4610" max="4610" width="13.28515625" customWidth="1"/>
    <col min="4611" max="4612" width="15" bestFit="1" customWidth="1"/>
    <col min="4613" max="4613" width="14" bestFit="1" customWidth="1"/>
    <col min="4614" max="4614" width="15" bestFit="1" customWidth="1"/>
    <col min="4615" max="4615" width="14" bestFit="1" customWidth="1"/>
    <col min="4616" max="4616" width="10.85546875" bestFit="1" customWidth="1"/>
    <col min="4617" max="4618" width="15" bestFit="1" customWidth="1"/>
    <col min="4619" max="4619" width="10.85546875" bestFit="1" customWidth="1"/>
    <col min="4620" max="4620" width="15" bestFit="1" customWidth="1"/>
    <col min="4621" max="4621" width="14.85546875" bestFit="1" customWidth="1"/>
    <col min="4866" max="4866" width="13.28515625" customWidth="1"/>
    <col min="4867" max="4868" width="15" bestFit="1" customWidth="1"/>
    <col min="4869" max="4869" width="14" bestFit="1" customWidth="1"/>
    <col min="4870" max="4870" width="15" bestFit="1" customWidth="1"/>
    <col min="4871" max="4871" width="14" bestFit="1" customWidth="1"/>
    <col min="4872" max="4872" width="10.85546875" bestFit="1" customWidth="1"/>
    <col min="4873" max="4874" width="15" bestFit="1" customWidth="1"/>
    <col min="4875" max="4875" width="10.85546875" bestFit="1" customWidth="1"/>
    <col min="4876" max="4876" width="15" bestFit="1" customWidth="1"/>
    <col min="4877" max="4877" width="14.85546875" bestFit="1" customWidth="1"/>
    <col min="5122" max="5122" width="13.28515625" customWidth="1"/>
    <col min="5123" max="5124" width="15" bestFit="1" customWidth="1"/>
    <col min="5125" max="5125" width="14" bestFit="1" customWidth="1"/>
    <col min="5126" max="5126" width="15" bestFit="1" customWidth="1"/>
    <col min="5127" max="5127" width="14" bestFit="1" customWidth="1"/>
    <col min="5128" max="5128" width="10.85546875" bestFit="1" customWidth="1"/>
    <col min="5129" max="5130" width="15" bestFit="1" customWidth="1"/>
    <col min="5131" max="5131" width="10.85546875" bestFit="1" customWidth="1"/>
    <col min="5132" max="5132" width="15" bestFit="1" customWidth="1"/>
    <col min="5133" max="5133" width="14.85546875" bestFit="1" customWidth="1"/>
    <col min="5378" max="5378" width="13.28515625" customWidth="1"/>
    <col min="5379" max="5380" width="15" bestFit="1" customWidth="1"/>
    <col min="5381" max="5381" width="14" bestFit="1" customWidth="1"/>
    <col min="5382" max="5382" width="15" bestFit="1" customWidth="1"/>
    <col min="5383" max="5383" width="14" bestFit="1" customWidth="1"/>
    <col min="5384" max="5384" width="10.85546875" bestFit="1" customWidth="1"/>
    <col min="5385" max="5386" width="15" bestFit="1" customWidth="1"/>
    <col min="5387" max="5387" width="10.85546875" bestFit="1" customWidth="1"/>
    <col min="5388" max="5388" width="15" bestFit="1" customWidth="1"/>
    <col min="5389" max="5389" width="14.85546875" bestFit="1" customWidth="1"/>
    <col min="5634" max="5634" width="13.28515625" customWidth="1"/>
    <col min="5635" max="5636" width="15" bestFit="1" customWidth="1"/>
    <col min="5637" max="5637" width="14" bestFit="1" customWidth="1"/>
    <col min="5638" max="5638" width="15" bestFit="1" customWidth="1"/>
    <col min="5639" max="5639" width="14" bestFit="1" customWidth="1"/>
    <col min="5640" max="5640" width="10.85546875" bestFit="1" customWidth="1"/>
    <col min="5641" max="5642" width="15" bestFit="1" customWidth="1"/>
    <col min="5643" max="5643" width="10.85546875" bestFit="1" customWidth="1"/>
    <col min="5644" max="5644" width="15" bestFit="1" customWidth="1"/>
    <col min="5645" max="5645" width="14.85546875" bestFit="1" customWidth="1"/>
    <col min="5890" max="5890" width="13.28515625" customWidth="1"/>
    <col min="5891" max="5892" width="15" bestFit="1" customWidth="1"/>
    <col min="5893" max="5893" width="14" bestFit="1" customWidth="1"/>
    <col min="5894" max="5894" width="15" bestFit="1" customWidth="1"/>
    <col min="5895" max="5895" width="14" bestFit="1" customWidth="1"/>
    <col min="5896" max="5896" width="10.85546875" bestFit="1" customWidth="1"/>
    <col min="5897" max="5898" width="15" bestFit="1" customWidth="1"/>
    <col min="5899" max="5899" width="10.85546875" bestFit="1" customWidth="1"/>
    <col min="5900" max="5900" width="15" bestFit="1" customWidth="1"/>
    <col min="5901" max="5901" width="14.85546875" bestFit="1" customWidth="1"/>
    <col min="6146" max="6146" width="13.28515625" customWidth="1"/>
    <col min="6147" max="6148" width="15" bestFit="1" customWidth="1"/>
    <col min="6149" max="6149" width="14" bestFit="1" customWidth="1"/>
    <col min="6150" max="6150" width="15" bestFit="1" customWidth="1"/>
    <col min="6151" max="6151" width="14" bestFit="1" customWidth="1"/>
    <col min="6152" max="6152" width="10.85546875" bestFit="1" customWidth="1"/>
    <col min="6153" max="6154" width="15" bestFit="1" customWidth="1"/>
    <col min="6155" max="6155" width="10.85546875" bestFit="1" customWidth="1"/>
    <col min="6156" max="6156" width="15" bestFit="1" customWidth="1"/>
    <col min="6157" max="6157" width="14.85546875" bestFit="1" customWidth="1"/>
    <col min="6402" max="6402" width="13.28515625" customWidth="1"/>
    <col min="6403" max="6404" width="15" bestFit="1" customWidth="1"/>
    <col min="6405" max="6405" width="14" bestFit="1" customWidth="1"/>
    <col min="6406" max="6406" width="15" bestFit="1" customWidth="1"/>
    <col min="6407" max="6407" width="14" bestFit="1" customWidth="1"/>
    <col min="6408" max="6408" width="10.85546875" bestFit="1" customWidth="1"/>
    <col min="6409" max="6410" width="15" bestFit="1" customWidth="1"/>
    <col min="6411" max="6411" width="10.85546875" bestFit="1" customWidth="1"/>
    <col min="6412" max="6412" width="15" bestFit="1" customWidth="1"/>
    <col min="6413" max="6413" width="14.85546875" bestFit="1" customWidth="1"/>
    <col min="6658" max="6658" width="13.28515625" customWidth="1"/>
    <col min="6659" max="6660" width="15" bestFit="1" customWidth="1"/>
    <col min="6661" max="6661" width="14" bestFit="1" customWidth="1"/>
    <col min="6662" max="6662" width="15" bestFit="1" customWidth="1"/>
    <col min="6663" max="6663" width="14" bestFit="1" customWidth="1"/>
    <col min="6664" max="6664" width="10.85546875" bestFit="1" customWidth="1"/>
    <col min="6665" max="6666" width="15" bestFit="1" customWidth="1"/>
    <col min="6667" max="6667" width="10.85546875" bestFit="1" customWidth="1"/>
    <col min="6668" max="6668" width="15" bestFit="1" customWidth="1"/>
    <col min="6669" max="6669" width="14.85546875" bestFit="1" customWidth="1"/>
    <col min="6914" max="6914" width="13.28515625" customWidth="1"/>
    <col min="6915" max="6916" width="15" bestFit="1" customWidth="1"/>
    <col min="6917" max="6917" width="14" bestFit="1" customWidth="1"/>
    <col min="6918" max="6918" width="15" bestFit="1" customWidth="1"/>
    <col min="6919" max="6919" width="14" bestFit="1" customWidth="1"/>
    <col min="6920" max="6920" width="10.85546875" bestFit="1" customWidth="1"/>
    <col min="6921" max="6922" width="15" bestFit="1" customWidth="1"/>
    <col min="6923" max="6923" width="10.85546875" bestFit="1" customWidth="1"/>
    <col min="6924" max="6924" width="15" bestFit="1" customWidth="1"/>
    <col min="6925" max="6925" width="14.85546875" bestFit="1" customWidth="1"/>
    <col min="7170" max="7170" width="13.28515625" customWidth="1"/>
    <col min="7171" max="7172" width="15" bestFit="1" customWidth="1"/>
    <col min="7173" max="7173" width="14" bestFit="1" customWidth="1"/>
    <col min="7174" max="7174" width="15" bestFit="1" customWidth="1"/>
    <col min="7175" max="7175" width="14" bestFit="1" customWidth="1"/>
    <col min="7176" max="7176" width="10.85546875" bestFit="1" customWidth="1"/>
    <col min="7177" max="7178" width="15" bestFit="1" customWidth="1"/>
    <col min="7179" max="7179" width="10.85546875" bestFit="1" customWidth="1"/>
    <col min="7180" max="7180" width="15" bestFit="1" customWidth="1"/>
    <col min="7181" max="7181" width="14.85546875" bestFit="1" customWidth="1"/>
    <col min="7426" max="7426" width="13.28515625" customWidth="1"/>
    <col min="7427" max="7428" width="15" bestFit="1" customWidth="1"/>
    <col min="7429" max="7429" width="14" bestFit="1" customWidth="1"/>
    <col min="7430" max="7430" width="15" bestFit="1" customWidth="1"/>
    <col min="7431" max="7431" width="14" bestFit="1" customWidth="1"/>
    <col min="7432" max="7432" width="10.85546875" bestFit="1" customWidth="1"/>
    <col min="7433" max="7434" width="15" bestFit="1" customWidth="1"/>
    <col min="7435" max="7435" width="10.85546875" bestFit="1" customWidth="1"/>
    <col min="7436" max="7436" width="15" bestFit="1" customWidth="1"/>
    <col min="7437" max="7437" width="14.85546875" bestFit="1" customWidth="1"/>
    <col min="7682" max="7682" width="13.28515625" customWidth="1"/>
    <col min="7683" max="7684" width="15" bestFit="1" customWidth="1"/>
    <col min="7685" max="7685" width="14" bestFit="1" customWidth="1"/>
    <col min="7686" max="7686" width="15" bestFit="1" customWidth="1"/>
    <col min="7687" max="7687" width="14" bestFit="1" customWidth="1"/>
    <col min="7688" max="7688" width="10.85546875" bestFit="1" customWidth="1"/>
    <col min="7689" max="7690" width="15" bestFit="1" customWidth="1"/>
    <col min="7691" max="7691" width="10.85546875" bestFit="1" customWidth="1"/>
    <col min="7692" max="7692" width="15" bestFit="1" customWidth="1"/>
    <col min="7693" max="7693" width="14.85546875" bestFit="1" customWidth="1"/>
    <col min="7938" max="7938" width="13.28515625" customWidth="1"/>
    <col min="7939" max="7940" width="15" bestFit="1" customWidth="1"/>
    <col min="7941" max="7941" width="14" bestFit="1" customWidth="1"/>
    <col min="7942" max="7942" width="15" bestFit="1" customWidth="1"/>
    <col min="7943" max="7943" width="14" bestFit="1" customWidth="1"/>
    <col min="7944" max="7944" width="10.85546875" bestFit="1" customWidth="1"/>
    <col min="7945" max="7946" width="15" bestFit="1" customWidth="1"/>
    <col min="7947" max="7947" width="10.85546875" bestFit="1" customWidth="1"/>
    <col min="7948" max="7948" width="15" bestFit="1" customWidth="1"/>
    <col min="7949" max="7949" width="14.85546875" bestFit="1" customWidth="1"/>
    <col min="8194" max="8194" width="13.28515625" customWidth="1"/>
    <col min="8195" max="8196" width="15" bestFit="1" customWidth="1"/>
    <col min="8197" max="8197" width="14" bestFit="1" customWidth="1"/>
    <col min="8198" max="8198" width="15" bestFit="1" customWidth="1"/>
    <col min="8199" max="8199" width="14" bestFit="1" customWidth="1"/>
    <col min="8200" max="8200" width="10.85546875" bestFit="1" customWidth="1"/>
    <col min="8201" max="8202" width="15" bestFit="1" customWidth="1"/>
    <col min="8203" max="8203" width="10.85546875" bestFit="1" customWidth="1"/>
    <col min="8204" max="8204" width="15" bestFit="1" customWidth="1"/>
    <col min="8205" max="8205" width="14.85546875" bestFit="1" customWidth="1"/>
    <col min="8450" max="8450" width="13.28515625" customWidth="1"/>
    <col min="8451" max="8452" width="15" bestFit="1" customWidth="1"/>
    <col min="8453" max="8453" width="14" bestFit="1" customWidth="1"/>
    <col min="8454" max="8454" width="15" bestFit="1" customWidth="1"/>
    <col min="8455" max="8455" width="14" bestFit="1" customWidth="1"/>
    <col min="8456" max="8456" width="10.85546875" bestFit="1" customWidth="1"/>
    <col min="8457" max="8458" width="15" bestFit="1" customWidth="1"/>
    <col min="8459" max="8459" width="10.85546875" bestFit="1" customWidth="1"/>
    <col min="8460" max="8460" width="15" bestFit="1" customWidth="1"/>
    <col min="8461" max="8461" width="14.85546875" bestFit="1" customWidth="1"/>
    <col min="8706" max="8706" width="13.28515625" customWidth="1"/>
    <col min="8707" max="8708" width="15" bestFit="1" customWidth="1"/>
    <col min="8709" max="8709" width="14" bestFit="1" customWidth="1"/>
    <col min="8710" max="8710" width="15" bestFit="1" customWidth="1"/>
    <col min="8711" max="8711" width="14" bestFit="1" customWidth="1"/>
    <col min="8712" max="8712" width="10.85546875" bestFit="1" customWidth="1"/>
    <col min="8713" max="8714" width="15" bestFit="1" customWidth="1"/>
    <col min="8715" max="8715" width="10.85546875" bestFit="1" customWidth="1"/>
    <col min="8716" max="8716" width="15" bestFit="1" customWidth="1"/>
    <col min="8717" max="8717" width="14.85546875" bestFit="1" customWidth="1"/>
    <col min="8962" max="8962" width="13.28515625" customWidth="1"/>
    <col min="8963" max="8964" width="15" bestFit="1" customWidth="1"/>
    <col min="8965" max="8965" width="14" bestFit="1" customWidth="1"/>
    <col min="8966" max="8966" width="15" bestFit="1" customWidth="1"/>
    <col min="8967" max="8967" width="14" bestFit="1" customWidth="1"/>
    <col min="8968" max="8968" width="10.85546875" bestFit="1" customWidth="1"/>
    <col min="8969" max="8970" width="15" bestFit="1" customWidth="1"/>
    <col min="8971" max="8971" width="10.85546875" bestFit="1" customWidth="1"/>
    <col min="8972" max="8972" width="15" bestFit="1" customWidth="1"/>
    <col min="8973" max="8973" width="14.85546875" bestFit="1" customWidth="1"/>
    <col min="9218" max="9218" width="13.28515625" customWidth="1"/>
    <col min="9219" max="9220" width="15" bestFit="1" customWidth="1"/>
    <col min="9221" max="9221" width="14" bestFit="1" customWidth="1"/>
    <col min="9222" max="9222" width="15" bestFit="1" customWidth="1"/>
    <col min="9223" max="9223" width="14" bestFit="1" customWidth="1"/>
    <col min="9224" max="9224" width="10.85546875" bestFit="1" customWidth="1"/>
    <col min="9225" max="9226" width="15" bestFit="1" customWidth="1"/>
    <col min="9227" max="9227" width="10.85546875" bestFit="1" customWidth="1"/>
    <col min="9228" max="9228" width="15" bestFit="1" customWidth="1"/>
    <col min="9229" max="9229" width="14.85546875" bestFit="1" customWidth="1"/>
    <col min="9474" max="9474" width="13.28515625" customWidth="1"/>
    <col min="9475" max="9476" width="15" bestFit="1" customWidth="1"/>
    <col min="9477" max="9477" width="14" bestFit="1" customWidth="1"/>
    <col min="9478" max="9478" width="15" bestFit="1" customWidth="1"/>
    <col min="9479" max="9479" width="14" bestFit="1" customWidth="1"/>
    <col min="9480" max="9480" width="10.85546875" bestFit="1" customWidth="1"/>
    <col min="9481" max="9482" width="15" bestFit="1" customWidth="1"/>
    <col min="9483" max="9483" width="10.85546875" bestFit="1" customWidth="1"/>
    <col min="9484" max="9484" width="15" bestFit="1" customWidth="1"/>
    <col min="9485" max="9485" width="14.85546875" bestFit="1" customWidth="1"/>
    <col min="9730" max="9730" width="13.28515625" customWidth="1"/>
    <col min="9731" max="9732" width="15" bestFit="1" customWidth="1"/>
    <col min="9733" max="9733" width="14" bestFit="1" customWidth="1"/>
    <col min="9734" max="9734" width="15" bestFit="1" customWidth="1"/>
    <col min="9735" max="9735" width="14" bestFit="1" customWidth="1"/>
    <col min="9736" max="9736" width="10.85546875" bestFit="1" customWidth="1"/>
    <col min="9737" max="9738" width="15" bestFit="1" customWidth="1"/>
    <col min="9739" max="9739" width="10.85546875" bestFit="1" customWidth="1"/>
    <col min="9740" max="9740" width="15" bestFit="1" customWidth="1"/>
    <col min="9741" max="9741" width="14.85546875" bestFit="1" customWidth="1"/>
    <col min="9986" max="9986" width="13.28515625" customWidth="1"/>
    <col min="9987" max="9988" width="15" bestFit="1" customWidth="1"/>
    <col min="9989" max="9989" width="14" bestFit="1" customWidth="1"/>
    <col min="9990" max="9990" width="15" bestFit="1" customWidth="1"/>
    <col min="9991" max="9991" width="14" bestFit="1" customWidth="1"/>
    <col min="9992" max="9992" width="10.85546875" bestFit="1" customWidth="1"/>
    <col min="9993" max="9994" width="15" bestFit="1" customWidth="1"/>
    <col min="9995" max="9995" width="10.85546875" bestFit="1" customWidth="1"/>
    <col min="9996" max="9996" width="15" bestFit="1" customWidth="1"/>
    <col min="9997" max="9997" width="14.85546875" bestFit="1" customWidth="1"/>
    <col min="10242" max="10242" width="13.28515625" customWidth="1"/>
    <col min="10243" max="10244" width="15" bestFit="1" customWidth="1"/>
    <col min="10245" max="10245" width="14" bestFit="1" customWidth="1"/>
    <col min="10246" max="10246" width="15" bestFit="1" customWidth="1"/>
    <col min="10247" max="10247" width="14" bestFit="1" customWidth="1"/>
    <col min="10248" max="10248" width="10.85546875" bestFit="1" customWidth="1"/>
    <col min="10249" max="10250" width="15" bestFit="1" customWidth="1"/>
    <col min="10251" max="10251" width="10.85546875" bestFit="1" customWidth="1"/>
    <col min="10252" max="10252" width="15" bestFit="1" customWidth="1"/>
    <col min="10253" max="10253" width="14.85546875" bestFit="1" customWidth="1"/>
    <col min="10498" max="10498" width="13.28515625" customWidth="1"/>
    <col min="10499" max="10500" width="15" bestFit="1" customWidth="1"/>
    <col min="10501" max="10501" width="14" bestFit="1" customWidth="1"/>
    <col min="10502" max="10502" width="15" bestFit="1" customWidth="1"/>
    <col min="10503" max="10503" width="14" bestFit="1" customWidth="1"/>
    <col min="10504" max="10504" width="10.85546875" bestFit="1" customWidth="1"/>
    <col min="10505" max="10506" width="15" bestFit="1" customWidth="1"/>
    <col min="10507" max="10507" width="10.85546875" bestFit="1" customWidth="1"/>
    <col min="10508" max="10508" width="15" bestFit="1" customWidth="1"/>
    <col min="10509" max="10509" width="14.85546875" bestFit="1" customWidth="1"/>
    <col min="10754" max="10754" width="13.28515625" customWidth="1"/>
    <col min="10755" max="10756" width="15" bestFit="1" customWidth="1"/>
    <col min="10757" max="10757" width="14" bestFit="1" customWidth="1"/>
    <col min="10758" max="10758" width="15" bestFit="1" customWidth="1"/>
    <col min="10759" max="10759" width="14" bestFit="1" customWidth="1"/>
    <col min="10760" max="10760" width="10.85546875" bestFit="1" customWidth="1"/>
    <col min="10761" max="10762" width="15" bestFit="1" customWidth="1"/>
    <col min="10763" max="10763" width="10.85546875" bestFit="1" customWidth="1"/>
    <col min="10764" max="10764" width="15" bestFit="1" customWidth="1"/>
    <col min="10765" max="10765" width="14.85546875" bestFit="1" customWidth="1"/>
    <col min="11010" max="11010" width="13.28515625" customWidth="1"/>
    <col min="11011" max="11012" width="15" bestFit="1" customWidth="1"/>
    <col min="11013" max="11013" width="14" bestFit="1" customWidth="1"/>
    <col min="11014" max="11014" width="15" bestFit="1" customWidth="1"/>
    <col min="11015" max="11015" width="14" bestFit="1" customWidth="1"/>
    <col min="11016" max="11016" width="10.85546875" bestFit="1" customWidth="1"/>
    <col min="11017" max="11018" width="15" bestFit="1" customWidth="1"/>
    <col min="11019" max="11019" width="10.85546875" bestFit="1" customWidth="1"/>
    <col min="11020" max="11020" width="15" bestFit="1" customWidth="1"/>
    <col min="11021" max="11021" width="14.85546875" bestFit="1" customWidth="1"/>
    <col min="11266" max="11266" width="13.28515625" customWidth="1"/>
    <col min="11267" max="11268" width="15" bestFit="1" customWidth="1"/>
    <col min="11269" max="11269" width="14" bestFit="1" customWidth="1"/>
    <col min="11270" max="11270" width="15" bestFit="1" customWidth="1"/>
    <col min="11271" max="11271" width="14" bestFit="1" customWidth="1"/>
    <col min="11272" max="11272" width="10.85546875" bestFit="1" customWidth="1"/>
    <col min="11273" max="11274" width="15" bestFit="1" customWidth="1"/>
    <col min="11275" max="11275" width="10.85546875" bestFit="1" customWidth="1"/>
    <col min="11276" max="11276" width="15" bestFit="1" customWidth="1"/>
    <col min="11277" max="11277" width="14.85546875" bestFit="1" customWidth="1"/>
    <col min="11522" max="11522" width="13.28515625" customWidth="1"/>
    <col min="11523" max="11524" width="15" bestFit="1" customWidth="1"/>
    <col min="11525" max="11525" width="14" bestFit="1" customWidth="1"/>
    <col min="11526" max="11526" width="15" bestFit="1" customWidth="1"/>
    <col min="11527" max="11527" width="14" bestFit="1" customWidth="1"/>
    <col min="11528" max="11528" width="10.85546875" bestFit="1" customWidth="1"/>
    <col min="11529" max="11530" width="15" bestFit="1" customWidth="1"/>
    <col min="11531" max="11531" width="10.85546875" bestFit="1" customWidth="1"/>
    <col min="11532" max="11532" width="15" bestFit="1" customWidth="1"/>
    <col min="11533" max="11533" width="14.85546875" bestFit="1" customWidth="1"/>
    <col min="11778" max="11778" width="13.28515625" customWidth="1"/>
    <col min="11779" max="11780" width="15" bestFit="1" customWidth="1"/>
    <col min="11781" max="11781" width="14" bestFit="1" customWidth="1"/>
    <col min="11782" max="11782" width="15" bestFit="1" customWidth="1"/>
    <col min="11783" max="11783" width="14" bestFit="1" customWidth="1"/>
    <col min="11784" max="11784" width="10.85546875" bestFit="1" customWidth="1"/>
    <col min="11785" max="11786" width="15" bestFit="1" customWidth="1"/>
    <col min="11787" max="11787" width="10.85546875" bestFit="1" customWidth="1"/>
    <col min="11788" max="11788" width="15" bestFit="1" customWidth="1"/>
    <col min="11789" max="11789" width="14.85546875" bestFit="1" customWidth="1"/>
    <col min="12034" max="12034" width="13.28515625" customWidth="1"/>
    <col min="12035" max="12036" width="15" bestFit="1" customWidth="1"/>
    <col min="12037" max="12037" width="14" bestFit="1" customWidth="1"/>
    <col min="12038" max="12038" width="15" bestFit="1" customWidth="1"/>
    <col min="12039" max="12039" width="14" bestFit="1" customWidth="1"/>
    <col min="12040" max="12040" width="10.85546875" bestFit="1" customWidth="1"/>
    <col min="12041" max="12042" width="15" bestFit="1" customWidth="1"/>
    <col min="12043" max="12043" width="10.85546875" bestFit="1" customWidth="1"/>
    <col min="12044" max="12044" width="15" bestFit="1" customWidth="1"/>
    <col min="12045" max="12045" width="14.85546875" bestFit="1" customWidth="1"/>
    <col min="12290" max="12290" width="13.28515625" customWidth="1"/>
    <col min="12291" max="12292" width="15" bestFit="1" customWidth="1"/>
    <col min="12293" max="12293" width="14" bestFit="1" customWidth="1"/>
    <col min="12294" max="12294" width="15" bestFit="1" customWidth="1"/>
    <col min="12295" max="12295" width="14" bestFit="1" customWidth="1"/>
    <col min="12296" max="12296" width="10.85546875" bestFit="1" customWidth="1"/>
    <col min="12297" max="12298" width="15" bestFit="1" customWidth="1"/>
    <col min="12299" max="12299" width="10.85546875" bestFit="1" customWidth="1"/>
    <col min="12300" max="12300" width="15" bestFit="1" customWidth="1"/>
    <col min="12301" max="12301" width="14.85546875" bestFit="1" customWidth="1"/>
    <col min="12546" max="12546" width="13.28515625" customWidth="1"/>
    <col min="12547" max="12548" width="15" bestFit="1" customWidth="1"/>
    <col min="12549" max="12549" width="14" bestFit="1" customWidth="1"/>
    <col min="12550" max="12550" width="15" bestFit="1" customWidth="1"/>
    <col min="12551" max="12551" width="14" bestFit="1" customWidth="1"/>
    <col min="12552" max="12552" width="10.85546875" bestFit="1" customWidth="1"/>
    <col min="12553" max="12554" width="15" bestFit="1" customWidth="1"/>
    <col min="12555" max="12555" width="10.85546875" bestFit="1" customWidth="1"/>
    <col min="12556" max="12556" width="15" bestFit="1" customWidth="1"/>
    <col min="12557" max="12557" width="14.85546875" bestFit="1" customWidth="1"/>
    <col min="12802" max="12802" width="13.28515625" customWidth="1"/>
    <col min="12803" max="12804" width="15" bestFit="1" customWidth="1"/>
    <col min="12805" max="12805" width="14" bestFit="1" customWidth="1"/>
    <col min="12806" max="12806" width="15" bestFit="1" customWidth="1"/>
    <col min="12807" max="12807" width="14" bestFit="1" customWidth="1"/>
    <col min="12808" max="12808" width="10.85546875" bestFit="1" customWidth="1"/>
    <col min="12809" max="12810" width="15" bestFit="1" customWidth="1"/>
    <col min="12811" max="12811" width="10.85546875" bestFit="1" customWidth="1"/>
    <col min="12812" max="12812" width="15" bestFit="1" customWidth="1"/>
    <col min="12813" max="12813" width="14.85546875" bestFit="1" customWidth="1"/>
    <col min="13058" max="13058" width="13.28515625" customWidth="1"/>
    <col min="13059" max="13060" width="15" bestFit="1" customWidth="1"/>
    <col min="13061" max="13061" width="14" bestFit="1" customWidth="1"/>
    <col min="13062" max="13062" width="15" bestFit="1" customWidth="1"/>
    <col min="13063" max="13063" width="14" bestFit="1" customWidth="1"/>
    <col min="13064" max="13064" width="10.85546875" bestFit="1" customWidth="1"/>
    <col min="13065" max="13066" width="15" bestFit="1" customWidth="1"/>
    <col min="13067" max="13067" width="10.85546875" bestFit="1" customWidth="1"/>
    <col min="13068" max="13068" width="15" bestFit="1" customWidth="1"/>
    <col min="13069" max="13069" width="14.85546875" bestFit="1" customWidth="1"/>
    <col min="13314" max="13314" width="13.28515625" customWidth="1"/>
    <col min="13315" max="13316" width="15" bestFit="1" customWidth="1"/>
    <col min="13317" max="13317" width="14" bestFit="1" customWidth="1"/>
    <col min="13318" max="13318" width="15" bestFit="1" customWidth="1"/>
    <col min="13319" max="13319" width="14" bestFit="1" customWidth="1"/>
    <col min="13320" max="13320" width="10.85546875" bestFit="1" customWidth="1"/>
    <col min="13321" max="13322" width="15" bestFit="1" customWidth="1"/>
    <col min="13323" max="13323" width="10.85546875" bestFit="1" customWidth="1"/>
    <col min="13324" max="13324" width="15" bestFit="1" customWidth="1"/>
    <col min="13325" max="13325" width="14.85546875" bestFit="1" customWidth="1"/>
    <col min="13570" max="13570" width="13.28515625" customWidth="1"/>
    <col min="13571" max="13572" width="15" bestFit="1" customWidth="1"/>
    <col min="13573" max="13573" width="14" bestFit="1" customWidth="1"/>
    <col min="13574" max="13574" width="15" bestFit="1" customWidth="1"/>
    <col min="13575" max="13575" width="14" bestFit="1" customWidth="1"/>
    <col min="13576" max="13576" width="10.85546875" bestFit="1" customWidth="1"/>
    <col min="13577" max="13578" width="15" bestFit="1" customWidth="1"/>
    <col min="13579" max="13579" width="10.85546875" bestFit="1" customWidth="1"/>
    <col min="13580" max="13580" width="15" bestFit="1" customWidth="1"/>
    <col min="13581" max="13581" width="14.85546875" bestFit="1" customWidth="1"/>
    <col min="13826" max="13826" width="13.28515625" customWidth="1"/>
    <col min="13827" max="13828" width="15" bestFit="1" customWidth="1"/>
    <col min="13829" max="13829" width="14" bestFit="1" customWidth="1"/>
    <col min="13830" max="13830" width="15" bestFit="1" customWidth="1"/>
    <col min="13831" max="13831" width="14" bestFit="1" customWidth="1"/>
    <col min="13832" max="13832" width="10.85546875" bestFit="1" customWidth="1"/>
    <col min="13833" max="13834" width="15" bestFit="1" customWidth="1"/>
    <col min="13835" max="13835" width="10.85546875" bestFit="1" customWidth="1"/>
    <col min="13836" max="13836" width="15" bestFit="1" customWidth="1"/>
    <col min="13837" max="13837" width="14.85546875" bestFit="1" customWidth="1"/>
    <col min="14082" max="14082" width="13.28515625" customWidth="1"/>
    <col min="14083" max="14084" width="15" bestFit="1" customWidth="1"/>
    <col min="14085" max="14085" width="14" bestFit="1" customWidth="1"/>
    <col min="14086" max="14086" width="15" bestFit="1" customWidth="1"/>
    <col min="14087" max="14087" width="14" bestFit="1" customWidth="1"/>
    <col min="14088" max="14088" width="10.85546875" bestFit="1" customWidth="1"/>
    <col min="14089" max="14090" width="15" bestFit="1" customWidth="1"/>
    <col min="14091" max="14091" width="10.85546875" bestFit="1" customWidth="1"/>
    <col min="14092" max="14092" width="15" bestFit="1" customWidth="1"/>
    <col min="14093" max="14093" width="14.85546875" bestFit="1" customWidth="1"/>
    <col min="14338" max="14338" width="13.28515625" customWidth="1"/>
    <col min="14339" max="14340" width="15" bestFit="1" customWidth="1"/>
    <col min="14341" max="14341" width="14" bestFit="1" customWidth="1"/>
    <col min="14342" max="14342" width="15" bestFit="1" customWidth="1"/>
    <col min="14343" max="14343" width="14" bestFit="1" customWidth="1"/>
    <col min="14344" max="14344" width="10.85546875" bestFit="1" customWidth="1"/>
    <col min="14345" max="14346" width="15" bestFit="1" customWidth="1"/>
    <col min="14347" max="14347" width="10.85546875" bestFit="1" customWidth="1"/>
    <col min="14348" max="14348" width="15" bestFit="1" customWidth="1"/>
    <col min="14349" max="14349" width="14.85546875" bestFit="1" customWidth="1"/>
    <col min="14594" max="14594" width="13.28515625" customWidth="1"/>
    <col min="14595" max="14596" width="15" bestFit="1" customWidth="1"/>
    <col min="14597" max="14597" width="14" bestFit="1" customWidth="1"/>
    <col min="14598" max="14598" width="15" bestFit="1" customWidth="1"/>
    <col min="14599" max="14599" width="14" bestFit="1" customWidth="1"/>
    <col min="14600" max="14600" width="10.85546875" bestFit="1" customWidth="1"/>
    <col min="14601" max="14602" width="15" bestFit="1" customWidth="1"/>
    <col min="14603" max="14603" width="10.85546875" bestFit="1" customWidth="1"/>
    <col min="14604" max="14604" width="15" bestFit="1" customWidth="1"/>
    <col min="14605" max="14605" width="14.85546875" bestFit="1" customWidth="1"/>
    <col min="14850" max="14850" width="13.28515625" customWidth="1"/>
    <col min="14851" max="14852" width="15" bestFit="1" customWidth="1"/>
    <col min="14853" max="14853" width="14" bestFit="1" customWidth="1"/>
    <col min="14854" max="14854" width="15" bestFit="1" customWidth="1"/>
    <col min="14855" max="14855" width="14" bestFit="1" customWidth="1"/>
    <col min="14856" max="14856" width="10.85546875" bestFit="1" customWidth="1"/>
    <col min="14857" max="14858" width="15" bestFit="1" customWidth="1"/>
    <col min="14859" max="14859" width="10.85546875" bestFit="1" customWidth="1"/>
    <col min="14860" max="14860" width="15" bestFit="1" customWidth="1"/>
    <col min="14861" max="14861" width="14.85546875" bestFit="1" customWidth="1"/>
    <col min="15106" max="15106" width="13.28515625" customWidth="1"/>
    <col min="15107" max="15108" width="15" bestFit="1" customWidth="1"/>
    <col min="15109" max="15109" width="14" bestFit="1" customWidth="1"/>
    <col min="15110" max="15110" width="15" bestFit="1" customWidth="1"/>
    <col min="15111" max="15111" width="14" bestFit="1" customWidth="1"/>
    <col min="15112" max="15112" width="10.85546875" bestFit="1" customWidth="1"/>
    <col min="15113" max="15114" width="15" bestFit="1" customWidth="1"/>
    <col min="15115" max="15115" width="10.85546875" bestFit="1" customWidth="1"/>
    <col min="15116" max="15116" width="15" bestFit="1" customWidth="1"/>
    <col min="15117" max="15117" width="14.85546875" bestFit="1" customWidth="1"/>
    <col min="15362" max="15362" width="13.28515625" customWidth="1"/>
    <col min="15363" max="15364" width="15" bestFit="1" customWidth="1"/>
    <col min="15365" max="15365" width="14" bestFit="1" customWidth="1"/>
    <col min="15366" max="15366" width="15" bestFit="1" customWidth="1"/>
    <col min="15367" max="15367" width="14" bestFit="1" customWidth="1"/>
    <col min="15368" max="15368" width="10.85546875" bestFit="1" customWidth="1"/>
    <col min="15369" max="15370" width="15" bestFit="1" customWidth="1"/>
    <col min="15371" max="15371" width="10.85546875" bestFit="1" customWidth="1"/>
    <col min="15372" max="15372" width="15" bestFit="1" customWidth="1"/>
    <col min="15373" max="15373" width="14.85546875" bestFit="1" customWidth="1"/>
    <col min="15618" max="15618" width="13.28515625" customWidth="1"/>
    <col min="15619" max="15620" width="15" bestFit="1" customWidth="1"/>
    <col min="15621" max="15621" width="14" bestFit="1" customWidth="1"/>
    <col min="15622" max="15622" width="15" bestFit="1" customWidth="1"/>
    <col min="15623" max="15623" width="14" bestFit="1" customWidth="1"/>
    <col min="15624" max="15624" width="10.85546875" bestFit="1" customWidth="1"/>
    <col min="15625" max="15626" width="15" bestFit="1" customWidth="1"/>
    <col min="15627" max="15627" width="10.85546875" bestFit="1" customWidth="1"/>
    <col min="15628" max="15628" width="15" bestFit="1" customWidth="1"/>
    <col min="15629" max="15629" width="14.85546875" bestFit="1" customWidth="1"/>
    <col min="15874" max="15874" width="13.28515625" customWidth="1"/>
    <col min="15875" max="15876" width="15" bestFit="1" customWidth="1"/>
    <col min="15877" max="15877" width="14" bestFit="1" customWidth="1"/>
    <col min="15878" max="15878" width="15" bestFit="1" customWidth="1"/>
    <col min="15879" max="15879" width="14" bestFit="1" customWidth="1"/>
    <col min="15880" max="15880" width="10.85546875" bestFit="1" customWidth="1"/>
    <col min="15881" max="15882" width="15" bestFit="1" customWidth="1"/>
    <col min="15883" max="15883" width="10.85546875" bestFit="1" customWidth="1"/>
    <col min="15884" max="15884" width="15" bestFit="1" customWidth="1"/>
    <col min="15885" max="15885" width="14.85546875" bestFit="1" customWidth="1"/>
    <col min="16130" max="16130" width="13.28515625" customWidth="1"/>
    <col min="16131" max="16132" width="15" bestFit="1" customWidth="1"/>
    <col min="16133" max="16133" width="14" bestFit="1" customWidth="1"/>
    <col min="16134" max="16134" width="15" bestFit="1" customWidth="1"/>
    <col min="16135" max="16135" width="14" bestFit="1" customWidth="1"/>
    <col min="16136" max="16136" width="10.85546875" bestFit="1" customWidth="1"/>
    <col min="16137" max="16138" width="15" bestFit="1" customWidth="1"/>
    <col min="16139" max="16139" width="10.85546875" bestFit="1" customWidth="1"/>
    <col min="16140" max="16140" width="15" bestFit="1" customWidth="1"/>
    <col min="16141" max="16141" width="14.85546875" bestFit="1" customWidth="1"/>
  </cols>
  <sheetData>
    <row r="1" spans="1:9" ht="38.25">
      <c r="A1" t="s">
        <v>611</v>
      </c>
      <c r="B1" t="s">
        <v>612</v>
      </c>
      <c r="C1" s="5" t="s">
        <v>608</v>
      </c>
      <c r="D1" s="5" t="s">
        <v>609</v>
      </c>
      <c r="E1" s="5" t="s">
        <v>610</v>
      </c>
      <c r="F1" s="5" t="s">
        <v>607</v>
      </c>
      <c r="G1" s="5" t="s">
        <v>606</v>
      </c>
    </row>
    <row r="2" spans="1:9">
      <c r="A2" s="3" t="s">
        <v>605</v>
      </c>
      <c r="B2" t="s">
        <v>604</v>
      </c>
      <c r="C2" s="4">
        <v>0</v>
      </c>
      <c r="D2" s="4">
        <v>0</v>
      </c>
      <c r="E2" s="1">
        <f t="shared" ref="E2:E65" si="0">C2-D2</f>
        <v>0</v>
      </c>
      <c r="F2" s="1">
        <f>ROUND($D2*0.72,2)</f>
        <v>0</v>
      </c>
      <c r="G2" s="1">
        <f t="shared" ref="G2:G65" si="1">ROUND($D2*0.28,2)</f>
        <v>0</v>
      </c>
    </row>
    <row r="3" spans="1:9">
      <c r="A3" s="3" t="s">
        <v>603</v>
      </c>
      <c r="B3" t="s">
        <v>602</v>
      </c>
      <c r="C3" s="4">
        <v>0</v>
      </c>
      <c r="D3" s="4">
        <v>0</v>
      </c>
      <c r="E3" s="1">
        <f t="shared" si="0"/>
        <v>0</v>
      </c>
      <c r="F3" s="1">
        <f t="shared" ref="F3:F65" si="2">ROUND($D3*0.72,2)</f>
        <v>0</v>
      </c>
      <c r="G3" s="1">
        <f t="shared" si="1"/>
        <v>0</v>
      </c>
      <c r="H3" s="1"/>
    </row>
    <row r="4" spans="1:9">
      <c r="A4" s="3" t="s">
        <v>601</v>
      </c>
      <c r="B4" t="s">
        <v>600</v>
      </c>
      <c r="C4" s="4">
        <v>5228075.5599999996</v>
      </c>
      <c r="D4" s="4">
        <v>5203918.09</v>
      </c>
      <c r="E4" s="1">
        <f t="shared" si="0"/>
        <v>24157.469999999739</v>
      </c>
      <c r="F4" s="1">
        <f t="shared" si="2"/>
        <v>3746821.02</v>
      </c>
      <c r="G4" s="1">
        <f t="shared" si="1"/>
        <v>1457097.07</v>
      </c>
      <c r="H4" s="1"/>
    </row>
    <row r="5" spans="1:9">
      <c r="A5" s="3" t="s">
        <v>599</v>
      </c>
      <c r="B5" t="s">
        <v>598</v>
      </c>
      <c r="C5" s="4">
        <v>0</v>
      </c>
      <c r="D5" s="4">
        <v>0</v>
      </c>
      <c r="E5" s="1">
        <f t="shared" si="0"/>
        <v>0</v>
      </c>
      <c r="F5" s="1">
        <f t="shared" si="2"/>
        <v>0</v>
      </c>
      <c r="G5" s="1">
        <f t="shared" si="1"/>
        <v>0</v>
      </c>
      <c r="H5" s="1"/>
    </row>
    <row r="6" spans="1:9">
      <c r="A6" s="3" t="s">
        <v>597</v>
      </c>
      <c r="B6" t="s">
        <v>596</v>
      </c>
      <c r="C6" s="4">
        <v>0</v>
      </c>
      <c r="D6" s="4">
        <v>0</v>
      </c>
      <c r="E6" s="1">
        <f t="shared" si="0"/>
        <v>0</v>
      </c>
      <c r="F6" s="1">
        <f t="shared" si="2"/>
        <v>0</v>
      </c>
      <c r="G6" s="1">
        <f t="shared" si="1"/>
        <v>0</v>
      </c>
      <c r="H6" s="1"/>
    </row>
    <row r="7" spans="1:9">
      <c r="A7" s="3" t="s">
        <v>595</v>
      </c>
      <c r="B7" t="s">
        <v>594</v>
      </c>
      <c r="C7" s="4">
        <v>1968986.22</v>
      </c>
      <c r="D7" s="4">
        <v>1760298.11</v>
      </c>
      <c r="E7" s="1">
        <f t="shared" si="0"/>
        <v>208688.10999999987</v>
      </c>
      <c r="F7" s="1">
        <f t="shared" si="2"/>
        <v>1267414.6399999999</v>
      </c>
      <c r="G7" s="1">
        <f t="shared" si="1"/>
        <v>492883.47</v>
      </c>
      <c r="H7" s="1"/>
      <c r="I7" s="1"/>
    </row>
    <row r="8" spans="1:9">
      <c r="A8" s="3" t="s">
        <v>593</v>
      </c>
      <c r="B8" t="s">
        <v>592</v>
      </c>
      <c r="C8" s="4">
        <v>388601.53</v>
      </c>
      <c r="D8" s="4">
        <v>387045.17</v>
      </c>
      <c r="E8" s="1">
        <f t="shared" si="0"/>
        <v>1556.3600000000442</v>
      </c>
      <c r="F8" s="1">
        <f t="shared" si="2"/>
        <v>278672.52</v>
      </c>
      <c r="G8" s="1">
        <f t="shared" si="1"/>
        <v>108372.65</v>
      </c>
      <c r="H8" s="1"/>
      <c r="I8" s="1"/>
    </row>
    <row r="9" spans="1:9">
      <c r="A9" s="3" t="s">
        <v>591</v>
      </c>
      <c r="B9" t="s">
        <v>590</v>
      </c>
      <c r="C9" s="4">
        <v>15462027.65</v>
      </c>
      <c r="D9" s="4">
        <v>14449325.27</v>
      </c>
      <c r="E9" s="1">
        <f t="shared" si="0"/>
        <v>1012702.3800000008</v>
      </c>
      <c r="F9" s="1">
        <f t="shared" si="2"/>
        <v>10403514.189999999</v>
      </c>
      <c r="G9" s="1">
        <f t="shared" si="1"/>
        <v>4045811.08</v>
      </c>
      <c r="H9" s="1"/>
      <c r="I9" s="1"/>
    </row>
    <row r="10" spans="1:9">
      <c r="A10" s="3" t="s">
        <v>589</v>
      </c>
      <c r="B10" t="s">
        <v>588</v>
      </c>
      <c r="C10" s="4">
        <v>0</v>
      </c>
      <c r="D10" s="4">
        <v>0</v>
      </c>
      <c r="E10" s="1">
        <f t="shared" si="0"/>
        <v>0</v>
      </c>
      <c r="F10" s="1">
        <f t="shared" si="2"/>
        <v>0</v>
      </c>
      <c r="G10" s="1">
        <f t="shared" si="1"/>
        <v>0</v>
      </c>
      <c r="H10" s="1"/>
      <c r="I10" s="1"/>
    </row>
    <row r="11" spans="1:9">
      <c r="A11" s="3" t="s">
        <v>587</v>
      </c>
      <c r="B11" t="s">
        <v>586</v>
      </c>
      <c r="C11" s="4">
        <v>845501.54</v>
      </c>
      <c r="D11" s="4">
        <v>825672.56</v>
      </c>
      <c r="E11" s="1">
        <f t="shared" si="0"/>
        <v>19828.979999999981</v>
      </c>
      <c r="F11" s="1">
        <f t="shared" si="2"/>
        <v>594484.24</v>
      </c>
      <c r="G11" s="1">
        <f t="shared" si="1"/>
        <v>231188.32</v>
      </c>
      <c r="H11" s="1"/>
      <c r="I11" s="1"/>
    </row>
    <row r="12" spans="1:9">
      <c r="A12" s="3" t="s">
        <v>585</v>
      </c>
      <c r="B12" t="s">
        <v>584</v>
      </c>
      <c r="C12" s="4">
        <v>532870.36</v>
      </c>
      <c r="D12" s="4">
        <v>532870.36</v>
      </c>
      <c r="E12" s="1">
        <f t="shared" si="0"/>
        <v>0</v>
      </c>
      <c r="F12" s="1">
        <f t="shared" si="2"/>
        <v>383666.66</v>
      </c>
      <c r="G12" s="1">
        <f t="shared" si="1"/>
        <v>149203.70000000001</v>
      </c>
      <c r="H12" s="1"/>
      <c r="I12" s="1"/>
    </row>
    <row r="13" spans="1:9">
      <c r="A13" s="3" t="s">
        <v>583</v>
      </c>
      <c r="B13" t="s">
        <v>582</v>
      </c>
      <c r="C13" s="4">
        <v>1818310.42</v>
      </c>
      <c r="D13" s="4">
        <v>1631242.24</v>
      </c>
      <c r="E13" s="1">
        <f t="shared" si="0"/>
        <v>187068.17999999993</v>
      </c>
      <c r="F13" s="1">
        <f t="shared" si="2"/>
        <v>1174494.4099999999</v>
      </c>
      <c r="G13" s="1">
        <f t="shared" si="1"/>
        <v>456747.83</v>
      </c>
      <c r="H13" s="1"/>
      <c r="I13" s="1"/>
    </row>
    <row r="14" spans="1:9">
      <c r="A14" s="3" t="s">
        <v>581</v>
      </c>
      <c r="B14" t="s">
        <v>580</v>
      </c>
      <c r="C14" s="4">
        <v>6844096.21</v>
      </c>
      <c r="D14" s="4">
        <v>5925435.4400000004</v>
      </c>
      <c r="E14" s="1">
        <f t="shared" si="0"/>
        <v>918660.76999999955</v>
      </c>
      <c r="F14" s="1">
        <f t="shared" si="2"/>
        <v>4266313.5199999996</v>
      </c>
      <c r="G14" s="1">
        <f t="shared" si="1"/>
        <v>1659121.92</v>
      </c>
      <c r="H14" s="1"/>
      <c r="I14" s="1"/>
    </row>
    <row r="15" spans="1:9">
      <c r="A15" s="3" t="s">
        <v>579</v>
      </c>
      <c r="B15" t="s">
        <v>578</v>
      </c>
      <c r="C15" s="4">
        <v>0</v>
      </c>
      <c r="D15" s="4">
        <v>0</v>
      </c>
      <c r="E15" s="1">
        <f t="shared" si="0"/>
        <v>0</v>
      </c>
      <c r="F15" s="1">
        <f t="shared" si="2"/>
        <v>0</v>
      </c>
      <c r="G15" s="1">
        <f t="shared" si="1"/>
        <v>0</v>
      </c>
      <c r="H15" s="1"/>
      <c r="I15" s="1"/>
    </row>
    <row r="16" spans="1:9">
      <c r="A16" s="3" t="s">
        <v>577</v>
      </c>
      <c r="B16" t="s">
        <v>576</v>
      </c>
      <c r="C16" s="4">
        <v>0</v>
      </c>
      <c r="D16" s="4">
        <v>0</v>
      </c>
      <c r="E16" s="1">
        <f t="shared" si="0"/>
        <v>0</v>
      </c>
      <c r="F16" s="1">
        <f t="shared" si="2"/>
        <v>0</v>
      </c>
      <c r="G16" s="1">
        <f t="shared" si="1"/>
        <v>0</v>
      </c>
      <c r="H16" s="1"/>
      <c r="I16" s="1"/>
    </row>
    <row r="17" spans="1:9">
      <c r="A17" s="3" t="s">
        <v>575</v>
      </c>
      <c r="B17" t="s">
        <v>574</v>
      </c>
      <c r="C17" s="4">
        <v>0</v>
      </c>
      <c r="D17" s="4">
        <v>0</v>
      </c>
      <c r="E17" s="1">
        <f t="shared" si="0"/>
        <v>0</v>
      </c>
      <c r="F17" s="1">
        <f t="shared" si="2"/>
        <v>0</v>
      </c>
      <c r="G17" s="1">
        <f t="shared" si="1"/>
        <v>0</v>
      </c>
      <c r="H17" s="1"/>
      <c r="I17" s="1"/>
    </row>
    <row r="18" spans="1:9">
      <c r="A18" s="3" t="s">
        <v>573</v>
      </c>
      <c r="B18" t="s">
        <v>572</v>
      </c>
      <c r="C18" s="4">
        <v>0</v>
      </c>
      <c r="D18" s="4">
        <v>0</v>
      </c>
      <c r="E18" s="1">
        <f t="shared" si="0"/>
        <v>0</v>
      </c>
      <c r="F18" s="1">
        <f t="shared" si="2"/>
        <v>0</v>
      </c>
      <c r="G18" s="1">
        <f t="shared" si="1"/>
        <v>0</v>
      </c>
      <c r="H18" s="1"/>
      <c r="I18" s="1"/>
    </row>
    <row r="19" spans="1:9">
      <c r="A19" s="3" t="s">
        <v>571</v>
      </c>
      <c r="B19" t="s">
        <v>570</v>
      </c>
      <c r="C19" s="4">
        <v>1023637.8</v>
      </c>
      <c r="D19" s="4">
        <v>983256.92</v>
      </c>
      <c r="E19" s="1">
        <f t="shared" si="0"/>
        <v>40380.880000000005</v>
      </c>
      <c r="F19" s="1">
        <f t="shared" si="2"/>
        <v>707944.98</v>
      </c>
      <c r="G19" s="1">
        <f t="shared" si="1"/>
        <v>275311.94</v>
      </c>
      <c r="H19" s="1"/>
      <c r="I19" s="1"/>
    </row>
    <row r="20" spans="1:9">
      <c r="A20" s="3" t="s">
        <v>569</v>
      </c>
      <c r="B20" t="s">
        <v>568</v>
      </c>
      <c r="C20" s="4">
        <v>0</v>
      </c>
      <c r="D20" s="4">
        <v>0</v>
      </c>
      <c r="E20" s="1">
        <f t="shared" si="0"/>
        <v>0</v>
      </c>
      <c r="F20" s="1">
        <f t="shared" si="2"/>
        <v>0</v>
      </c>
      <c r="G20" s="1">
        <f t="shared" si="1"/>
        <v>0</v>
      </c>
      <c r="H20" s="1"/>
      <c r="I20" s="1"/>
    </row>
    <row r="21" spans="1:9">
      <c r="A21" s="3" t="s">
        <v>567</v>
      </c>
      <c r="B21" t="s">
        <v>566</v>
      </c>
      <c r="C21" s="4">
        <v>3712997.33</v>
      </c>
      <c r="D21" s="4">
        <v>3097336.94</v>
      </c>
      <c r="E21" s="1">
        <f t="shared" si="0"/>
        <v>615660.39000000013</v>
      </c>
      <c r="F21" s="1">
        <f t="shared" si="2"/>
        <v>2230082.6</v>
      </c>
      <c r="G21" s="1">
        <f t="shared" si="1"/>
        <v>867254.34</v>
      </c>
      <c r="H21" s="1"/>
      <c r="I21" s="1"/>
    </row>
    <row r="22" spans="1:9">
      <c r="A22" s="3" t="s">
        <v>565</v>
      </c>
      <c r="B22" t="s">
        <v>564</v>
      </c>
      <c r="C22" s="4">
        <v>0</v>
      </c>
      <c r="D22" s="4">
        <v>0</v>
      </c>
      <c r="E22" s="1">
        <f t="shared" si="0"/>
        <v>0</v>
      </c>
      <c r="F22" s="1">
        <f t="shared" si="2"/>
        <v>0</v>
      </c>
      <c r="G22" s="1">
        <f t="shared" si="1"/>
        <v>0</v>
      </c>
      <c r="H22" s="1"/>
      <c r="I22" s="1"/>
    </row>
    <row r="23" spans="1:9">
      <c r="A23" s="3" t="s">
        <v>563</v>
      </c>
      <c r="B23" t="s">
        <v>562</v>
      </c>
      <c r="C23" s="4">
        <v>0</v>
      </c>
      <c r="D23" s="4">
        <v>0</v>
      </c>
      <c r="E23" s="1">
        <f t="shared" si="0"/>
        <v>0</v>
      </c>
      <c r="F23" s="1">
        <f t="shared" si="2"/>
        <v>0</v>
      </c>
      <c r="G23" s="1">
        <f t="shared" si="1"/>
        <v>0</v>
      </c>
      <c r="H23" s="1"/>
      <c r="I23" s="1"/>
    </row>
    <row r="24" spans="1:9">
      <c r="A24" s="3" t="s">
        <v>561</v>
      </c>
      <c r="B24" t="s">
        <v>560</v>
      </c>
      <c r="C24" s="4">
        <v>0</v>
      </c>
      <c r="D24" s="4">
        <v>0</v>
      </c>
      <c r="E24" s="1">
        <f t="shared" si="0"/>
        <v>0</v>
      </c>
      <c r="F24" s="1">
        <f t="shared" si="2"/>
        <v>0</v>
      </c>
      <c r="G24" s="1">
        <f t="shared" si="1"/>
        <v>0</v>
      </c>
      <c r="H24" s="1"/>
      <c r="I24" s="1"/>
    </row>
    <row r="25" spans="1:9">
      <c r="A25" s="3" t="s">
        <v>559</v>
      </c>
      <c r="B25" t="s">
        <v>558</v>
      </c>
      <c r="C25" s="4">
        <v>624305.84</v>
      </c>
      <c r="D25" s="4">
        <v>615492.09</v>
      </c>
      <c r="E25" s="1">
        <f t="shared" si="0"/>
        <v>8813.75</v>
      </c>
      <c r="F25" s="1">
        <f t="shared" si="2"/>
        <v>443154.3</v>
      </c>
      <c r="G25" s="1">
        <f t="shared" si="1"/>
        <v>172337.79</v>
      </c>
      <c r="H25" s="1"/>
      <c r="I25" s="1"/>
    </row>
    <row r="26" spans="1:9">
      <c r="A26" s="3" t="s">
        <v>557</v>
      </c>
      <c r="B26" t="s">
        <v>556</v>
      </c>
      <c r="C26" s="4">
        <v>4032574.57</v>
      </c>
      <c r="D26" s="4">
        <v>4032574.57</v>
      </c>
      <c r="E26" s="1">
        <f t="shared" si="0"/>
        <v>0</v>
      </c>
      <c r="F26" s="1">
        <f t="shared" si="2"/>
        <v>2903453.69</v>
      </c>
      <c r="G26" s="1">
        <f t="shared" si="1"/>
        <v>1129120.8799999999</v>
      </c>
      <c r="H26" s="1"/>
      <c r="I26" s="1"/>
    </row>
    <row r="27" spans="1:9">
      <c r="A27" s="3" t="s">
        <v>555</v>
      </c>
      <c r="B27" t="s">
        <v>554</v>
      </c>
      <c r="C27" s="4">
        <v>1373560.08</v>
      </c>
      <c r="D27" s="4">
        <v>0</v>
      </c>
      <c r="E27" s="1">
        <f t="shared" si="0"/>
        <v>1373560.08</v>
      </c>
      <c r="F27" s="1">
        <f t="shared" si="2"/>
        <v>0</v>
      </c>
      <c r="G27" s="1">
        <f t="shared" si="1"/>
        <v>0</v>
      </c>
      <c r="H27" s="1"/>
      <c r="I27" s="1"/>
    </row>
    <row r="28" spans="1:9">
      <c r="A28" s="3" t="s">
        <v>553</v>
      </c>
      <c r="B28" t="s">
        <v>552</v>
      </c>
      <c r="C28" s="4">
        <v>345228.48</v>
      </c>
      <c r="D28" s="4">
        <v>0</v>
      </c>
      <c r="E28" s="1">
        <f t="shared" si="0"/>
        <v>345228.48</v>
      </c>
      <c r="F28" s="1">
        <f t="shared" si="2"/>
        <v>0</v>
      </c>
      <c r="G28" s="1">
        <f t="shared" si="1"/>
        <v>0</v>
      </c>
      <c r="H28" s="1"/>
      <c r="I28" s="1"/>
    </row>
    <row r="29" spans="1:9">
      <c r="A29" s="3" t="s">
        <v>551</v>
      </c>
      <c r="B29" t="s">
        <v>550</v>
      </c>
      <c r="C29" s="4">
        <v>341586.52</v>
      </c>
      <c r="D29" s="4">
        <v>133828.85</v>
      </c>
      <c r="E29" s="1">
        <f t="shared" si="0"/>
        <v>207757.67</v>
      </c>
      <c r="F29" s="1">
        <f t="shared" si="2"/>
        <v>96356.77</v>
      </c>
      <c r="G29" s="1">
        <f t="shared" si="1"/>
        <v>37472.080000000002</v>
      </c>
      <c r="H29" s="1"/>
      <c r="I29" s="1"/>
    </row>
    <row r="30" spans="1:9">
      <c r="A30" s="3" t="s">
        <v>549</v>
      </c>
      <c r="B30" t="s">
        <v>548</v>
      </c>
      <c r="C30" s="4">
        <v>38618.129999999997</v>
      </c>
      <c r="D30" s="4">
        <v>28789.35</v>
      </c>
      <c r="E30" s="1">
        <f t="shared" si="0"/>
        <v>9828.7799999999988</v>
      </c>
      <c r="F30" s="1">
        <f t="shared" si="2"/>
        <v>20728.330000000002</v>
      </c>
      <c r="G30" s="1">
        <f t="shared" si="1"/>
        <v>8061.02</v>
      </c>
      <c r="H30" s="1"/>
      <c r="I30" s="1"/>
    </row>
    <row r="31" spans="1:9">
      <c r="A31" s="3" t="s">
        <v>547</v>
      </c>
      <c r="B31" t="s">
        <v>546</v>
      </c>
      <c r="C31" s="4">
        <v>0</v>
      </c>
      <c r="D31" s="4">
        <v>0</v>
      </c>
      <c r="E31" s="1">
        <f t="shared" si="0"/>
        <v>0</v>
      </c>
      <c r="F31" s="1">
        <f t="shared" si="2"/>
        <v>0</v>
      </c>
      <c r="G31" s="1">
        <f t="shared" si="1"/>
        <v>0</v>
      </c>
      <c r="H31" s="1"/>
      <c r="I31" s="1"/>
    </row>
    <row r="32" spans="1:9">
      <c r="A32" s="3" t="s">
        <v>545</v>
      </c>
      <c r="B32" t="s">
        <v>544</v>
      </c>
      <c r="C32" s="4">
        <v>8418736.7799999993</v>
      </c>
      <c r="D32" s="4">
        <v>5988457.4800000004</v>
      </c>
      <c r="E32" s="1">
        <f t="shared" si="0"/>
        <v>2430279.2999999989</v>
      </c>
      <c r="F32" s="1">
        <f t="shared" si="2"/>
        <v>4311689.3899999997</v>
      </c>
      <c r="G32" s="1">
        <f t="shared" si="1"/>
        <v>1676768.09</v>
      </c>
      <c r="H32" s="1"/>
      <c r="I32" s="1"/>
    </row>
    <row r="33" spans="1:9">
      <c r="A33" s="3" t="s">
        <v>543</v>
      </c>
      <c r="B33" t="s">
        <v>542</v>
      </c>
      <c r="C33" s="4">
        <v>1344754.54</v>
      </c>
      <c r="D33" s="4">
        <v>637776.18999999994</v>
      </c>
      <c r="E33" s="1">
        <f t="shared" si="0"/>
        <v>706978.35000000009</v>
      </c>
      <c r="F33" s="1">
        <f t="shared" si="2"/>
        <v>459198.86</v>
      </c>
      <c r="G33" s="1">
        <f t="shared" si="1"/>
        <v>178577.33</v>
      </c>
      <c r="H33" s="1"/>
      <c r="I33" s="1"/>
    </row>
    <row r="34" spans="1:9">
      <c r="A34" s="3" t="s">
        <v>541</v>
      </c>
      <c r="B34" t="s">
        <v>540</v>
      </c>
      <c r="C34" s="4">
        <v>1280905.27</v>
      </c>
      <c r="D34" s="4">
        <v>0</v>
      </c>
      <c r="E34" s="1">
        <f t="shared" si="0"/>
        <v>1280905.27</v>
      </c>
      <c r="F34" s="1">
        <f t="shared" si="2"/>
        <v>0</v>
      </c>
      <c r="G34" s="1">
        <f t="shared" si="1"/>
        <v>0</v>
      </c>
      <c r="H34" s="1"/>
      <c r="I34" s="1"/>
    </row>
    <row r="35" spans="1:9">
      <c r="A35" s="3" t="s">
        <v>539</v>
      </c>
      <c r="B35" t="s">
        <v>538</v>
      </c>
      <c r="C35" s="4">
        <v>0</v>
      </c>
      <c r="D35" s="4">
        <v>0</v>
      </c>
      <c r="E35" s="1">
        <f t="shared" si="0"/>
        <v>0</v>
      </c>
      <c r="F35" s="1">
        <f t="shared" si="2"/>
        <v>0</v>
      </c>
      <c r="G35" s="1">
        <f t="shared" si="1"/>
        <v>0</v>
      </c>
      <c r="H35" s="1"/>
      <c r="I35" s="1"/>
    </row>
    <row r="36" spans="1:9">
      <c r="A36" s="3" t="s">
        <v>537</v>
      </c>
      <c r="B36" t="s">
        <v>536</v>
      </c>
      <c r="C36" s="4">
        <v>0</v>
      </c>
      <c r="D36" s="4">
        <v>0</v>
      </c>
      <c r="E36" s="1">
        <f t="shared" si="0"/>
        <v>0</v>
      </c>
      <c r="F36" s="1">
        <f t="shared" si="2"/>
        <v>0</v>
      </c>
      <c r="G36" s="1">
        <f t="shared" si="1"/>
        <v>0</v>
      </c>
      <c r="H36" s="1"/>
      <c r="I36" s="1"/>
    </row>
    <row r="37" spans="1:9">
      <c r="A37" s="3" t="s">
        <v>535</v>
      </c>
      <c r="B37" t="s">
        <v>534</v>
      </c>
      <c r="C37" s="4">
        <v>0</v>
      </c>
      <c r="D37" s="4">
        <v>0</v>
      </c>
      <c r="E37" s="1">
        <f t="shared" si="0"/>
        <v>0</v>
      </c>
      <c r="F37" s="1">
        <f t="shared" si="2"/>
        <v>0</v>
      </c>
      <c r="G37" s="1">
        <f t="shared" si="1"/>
        <v>0</v>
      </c>
      <c r="H37" s="1"/>
      <c r="I37" s="1"/>
    </row>
    <row r="38" spans="1:9">
      <c r="A38" s="3" t="s">
        <v>533</v>
      </c>
      <c r="B38" t="s">
        <v>532</v>
      </c>
      <c r="C38" s="4">
        <v>804321.65</v>
      </c>
      <c r="D38" s="4">
        <v>240478.04</v>
      </c>
      <c r="E38" s="1">
        <f t="shared" si="0"/>
        <v>563843.61</v>
      </c>
      <c r="F38" s="1">
        <f t="shared" si="2"/>
        <v>173144.19</v>
      </c>
      <c r="G38" s="1">
        <f t="shared" si="1"/>
        <v>67333.850000000006</v>
      </c>
      <c r="H38" s="1"/>
      <c r="I38" s="1"/>
    </row>
    <row r="39" spans="1:9">
      <c r="A39" s="3" t="s">
        <v>531</v>
      </c>
      <c r="B39" t="s">
        <v>530</v>
      </c>
      <c r="C39" s="4">
        <v>158194.91</v>
      </c>
      <c r="D39" s="4">
        <v>111943.83</v>
      </c>
      <c r="E39" s="1">
        <f t="shared" si="0"/>
        <v>46251.08</v>
      </c>
      <c r="F39" s="1">
        <f t="shared" si="2"/>
        <v>80599.56</v>
      </c>
      <c r="G39" s="1">
        <f t="shared" si="1"/>
        <v>31344.27</v>
      </c>
      <c r="H39" s="1"/>
      <c r="I39" s="1"/>
    </row>
    <row r="40" spans="1:9">
      <c r="A40" s="3" t="s">
        <v>529</v>
      </c>
      <c r="B40" t="s">
        <v>528</v>
      </c>
      <c r="C40" s="4">
        <v>372409.96</v>
      </c>
      <c r="D40" s="4">
        <v>253669.53</v>
      </c>
      <c r="E40" s="1">
        <f t="shared" si="0"/>
        <v>118740.43000000002</v>
      </c>
      <c r="F40" s="1">
        <f t="shared" si="2"/>
        <v>182642.06</v>
      </c>
      <c r="G40" s="1">
        <f t="shared" si="1"/>
        <v>71027.47</v>
      </c>
      <c r="H40" s="1"/>
      <c r="I40" s="1"/>
    </row>
    <row r="41" spans="1:9">
      <c r="A41" s="3" t="s">
        <v>527</v>
      </c>
      <c r="B41" t="s">
        <v>526</v>
      </c>
      <c r="C41" s="4">
        <v>0</v>
      </c>
      <c r="D41" s="4">
        <v>0</v>
      </c>
      <c r="E41" s="1">
        <f t="shared" si="0"/>
        <v>0</v>
      </c>
      <c r="F41" s="1">
        <f t="shared" si="2"/>
        <v>0</v>
      </c>
      <c r="G41" s="1">
        <f t="shared" si="1"/>
        <v>0</v>
      </c>
      <c r="H41" s="1"/>
      <c r="I41" s="1"/>
    </row>
    <row r="42" spans="1:9">
      <c r="A42" s="3" t="s">
        <v>525</v>
      </c>
      <c r="B42" t="s">
        <v>524</v>
      </c>
      <c r="C42" s="4">
        <v>447630.8</v>
      </c>
      <c r="D42" s="4">
        <v>257043.88</v>
      </c>
      <c r="E42" s="1">
        <f t="shared" si="0"/>
        <v>190586.91999999998</v>
      </c>
      <c r="F42" s="1">
        <f t="shared" si="2"/>
        <v>185071.59</v>
      </c>
      <c r="G42" s="1">
        <f t="shared" si="1"/>
        <v>71972.289999999994</v>
      </c>
      <c r="H42" s="1"/>
      <c r="I42" s="1"/>
    </row>
    <row r="43" spans="1:9">
      <c r="A43" s="3" t="s">
        <v>523</v>
      </c>
      <c r="B43" t="s">
        <v>522</v>
      </c>
      <c r="C43" s="4">
        <v>3402505.36</v>
      </c>
      <c r="D43" s="4">
        <v>3033224.16</v>
      </c>
      <c r="E43" s="1">
        <f t="shared" si="0"/>
        <v>369281.19999999972</v>
      </c>
      <c r="F43" s="1">
        <f t="shared" si="2"/>
        <v>2183921.4</v>
      </c>
      <c r="G43" s="1">
        <f t="shared" si="1"/>
        <v>849302.76</v>
      </c>
      <c r="H43" s="1"/>
      <c r="I43" s="1"/>
    </row>
    <row r="44" spans="1:9">
      <c r="A44" s="3" t="s">
        <v>521</v>
      </c>
      <c r="B44" t="s">
        <v>520</v>
      </c>
      <c r="C44" s="4">
        <v>0</v>
      </c>
      <c r="D44" s="4">
        <v>0</v>
      </c>
      <c r="E44" s="1">
        <f t="shared" si="0"/>
        <v>0</v>
      </c>
      <c r="F44" s="1">
        <f t="shared" si="2"/>
        <v>0</v>
      </c>
      <c r="G44" s="1">
        <f t="shared" si="1"/>
        <v>0</v>
      </c>
      <c r="H44" s="1"/>
      <c r="I44" s="1"/>
    </row>
    <row r="45" spans="1:9">
      <c r="A45" s="3" t="s">
        <v>519</v>
      </c>
      <c r="B45" t="s">
        <v>518</v>
      </c>
      <c r="C45" s="4">
        <v>1051315</v>
      </c>
      <c r="D45" s="4">
        <v>996216.33</v>
      </c>
      <c r="E45" s="1">
        <f t="shared" si="0"/>
        <v>55098.670000000042</v>
      </c>
      <c r="F45" s="1">
        <f t="shared" si="2"/>
        <v>717275.76</v>
      </c>
      <c r="G45" s="1">
        <f t="shared" si="1"/>
        <v>278940.57</v>
      </c>
      <c r="H45" s="1"/>
      <c r="I45" s="1"/>
    </row>
    <row r="46" spans="1:9">
      <c r="A46" s="3" t="s">
        <v>517</v>
      </c>
      <c r="B46" t="s">
        <v>516</v>
      </c>
      <c r="C46" s="4">
        <v>0</v>
      </c>
      <c r="D46" s="4">
        <v>0</v>
      </c>
      <c r="E46" s="1">
        <f t="shared" si="0"/>
        <v>0</v>
      </c>
      <c r="F46" s="1">
        <f t="shared" si="2"/>
        <v>0</v>
      </c>
      <c r="G46" s="1">
        <f t="shared" si="1"/>
        <v>0</v>
      </c>
      <c r="H46" s="1"/>
      <c r="I46" s="1"/>
    </row>
    <row r="47" spans="1:9">
      <c r="A47" s="3" t="s">
        <v>515</v>
      </c>
      <c r="B47" t="s">
        <v>514</v>
      </c>
      <c r="C47" s="4">
        <v>1662623.37</v>
      </c>
      <c r="D47" s="4">
        <v>1365171.76</v>
      </c>
      <c r="E47" s="1">
        <f t="shared" si="0"/>
        <v>297451.6100000001</v>
      </c>
      <c r="F47" s="1">
        <f t="shared" si="2"/>
        <v>982923.67</v>
      </c>
      <c r="G47" s="1">
        <f t="shared" si="1"/>
        <v>382248.09</v>
      </c>
      <c r="H47" s="1"/>
      <c r="I47" s="1"/>
    </row>
    <row r="48" spans="1:9">
      <c r="A48" s="3" t="s">
        <v>513</v>
      </c>
      <c r="B48" t="s">
        <v>512</v>
      </c>
      <c r="C48" s="4">
        <v>42535.68</v>
      </c>
      <c r="D48" s="4">
        <v>32571.57</v>
      </c>
      <c r="E48" s="1">
        <f t="shared" si="0"/>
        <v>9964.11</v>
      </c>
      <c r="F48" s="1">
        <f t="shared" si="2"/>
        <v>23451.53</v>
      </c>
      <c r="G48" s="1">
        <f t="shared" si="1"/>
        <v>9120.0400000000009</v>
      </c>
      <c r="H48" s="1"/>
      <c r="I48" s="1"/>
    </row>
    <row r="49" spans="1:9">
      <c r="A49" s="3" t="s">
        <v>511</v>
      </c>
      <c r="B49" t="s">
        <v>510</v>
      </c>
      <c r="C49" s="4">
        <v>82049.52</v>
      </c>
      <c r="D49" s="4">
        <v>82049.52</v>
      </c>
      <c r="E49" s="1">
        <f t="shared" si="0"/>
        <v>0</v>
      </c>
      <c r="F49" s="1">
        <f t="shared" si="2"/>
        <v>59075.65</v>
      </c>
      <c r="G49" s="1">
        <f t="shared" si="1"/>
        <v>22973.87</v>
      </c>
      <c r="H49" s="1"/>
      <c r="I49" s="1"/>
    </row>
    <row r="50" spans="1:9">
      <c r="A50" s="3" t="s">
        <v>509</v>
      </c>
      <c r="B50" t="s">
        <v>508</v>
      </c>
      <c r="C50" s="4">
        <v>47579.4</v>
      </c>
      <c r="D50" s="4">
        <v>46609.49</v>
      </c>
      <c r="E50" s="1">
        <f t="shared" si="0"/>
        <v>969.91000000000349</v>
      </c>
      <c r="F50" s="1">
        <f t="shared" si="2"/>
        <v>33558.83</v>
      </c>
      <c r="G50" s="1">
        <f t="shared" si="1"/>
        <v>13050.66</v>
      </c>
      <c r="H50" s="1"/>
      <c r="I50" s="1"/>
    </row>
    <row r="51" spans="1:9">
      <c r="A51" s="3" t="s">
        <v>507</v>
      </c>
      <c r="B51" t="s">
        <v>506</v>
      </c>
      <c r="C51" s="4">
        <v>269189.49</v>
      </c>
      <c r="D51" s="4">
        <v>269189.49</v>
      </c>
      <c r="E51" s="1">
        <f t="shared" si="0"/>
        <v>0</v>
      </c>
      <c r="F51" s="1">
        <f t="shared" si="2"/>
        <v>193816.43</v>
      </c>
      <c r="G51" s="1">
        <f t="shared" si="1"/>
        <v>75373.06</v>
      </c>
      <c r="H51" s="1"/>
      <c r="I51" s="1"/>
    </row>
    <row r="52" spans="1:9">
      <c r="A52" s="3" t="s">
        <v>505</v>
      </c>
      <c r="B52" t="s">
        <v>504</v>
      </c>
      <c r="C52" s="4">
        <v>0</v>
      </c>
      <c r="D52" s="4">
        <v>0</v>
      </c>
      <c r="E52" s="1">
        <f t="shared" si="0"/>
        <v>0</v>
      </c>
      <c r="F52" s="1">
        <f t="shared" si="2"/>
        <v>0</v>
      </c>
      <c r="G52" s="1">
        <f t="shared" si="1"/>
        <v>0</v>
      </c>
      <c r="H52" s="1"/>
      <c r="I52" s="1"/>
    </row>
    <row r="53" spans="1:9">
      <c r="A53" s="3" t="s">
        <v>503</v>
      </c>
      <c r="B53" t="s">
        <v>502</v>
      </c>
      <c r="C53" s="4">
        <v>229294.05</v>
      </c>
      <c r="D53" s="4">
        <v>229294.05</v>
      </c>
      <c r="E53" s="1">
        <f t="shared" si="0"/>
        <v>0</v>
      </c>
      <c r="F53" s="1">
        <f t="shared" si="2"/>
        <v>165091.72</v>
      </c>
      <c r="G53" s="1">
        <f t="shared" si="1"/>
        <v>64202.33</v>
      </c>
      <c r="H53" s="1"/>
      <c r="I53" s="1"/>
    </row>
    <row r="54" spans="1:9">
      <c r="A54" s="3" t="s">
        <v>501</v>
      </c>
      <c r="B54" t="s">
        <v>500</v>
      </c>
      <c r="C54" s="4">
        <v>72583.539999999994</v>
      </c>
      <c r="D54" s="4">
        <v>72583.539999999994</v>
      </c>
      <c r="E54" s="1">
        <f t="shared" si="0"/>
        <v>0</v>
      </c>
      <c r="F54" s="1">
        <f t="shared" si="2"/>
        <v>52260.15</v>
      </c>
      <c r="G54" s="1">
        <f t="shared" si="1"/>
        <v>20323.39</v>
      </c>
      <c r="H54" s="1"/>
      <c r="I54" s="1"/>
    </row>
    <row r="55" spans="1:9">
      <c r="A55" s="3" t="s">
        <v>499</v>
      </c>
      <c r="B55" t="s">
        <v>498</v>
      </c>
      <c r="C55" s="4">
        <v>15440768.119999999</v>
      </c>
      <c r="D55" s="4">
        <v>14908426.210000001</v>
      </c>
      <c r="E55" s="1">
        <f t="shared" si="0"/>
        <v>532341.90999999829</v>
      </c>
      <c r="F55" s="1">
        <f t="shared" si="2"/>
        <v>10734066.869999999</v>
      </c>
      <c r="G55" s="1">
        <f t="shared" si="1"/>
        <v>4174359.34</v>
      </c>
      <c r="H55" s="1"/>
      <c r="I55" s="1"/>
    </row>
    <row r="56" spans="1:9">
      <c r="A56" s="3" t="s">
        <v>497</v>
      </c>
      <c r="B56" t="s">
        <v>496</v>
      </c>
      <c r="C56" s="4">
        <v>1565450.04</v>
      </c>
      <c r="D56" s="4">
        <v>1514106.95</v>
      </c>
      <c r="E56" s="1">
        <f t="shared" si="0"/>
        <v>51343.090000000084</v>
      </c>
      <c r="F56" s="1">
        <f t="shared" si="2"/>
        <v>1090157</v>
      </c>
      <c r="G56" s="1">
        <f t="shared" si="1"/>
        <v>423949.95</v>
      </c>
      <c r="H56" s="1"/>
      <c r="I56" s="1"/>
    </row>
    <row r="57" spans="1:9">
      <c r="A57" s="3" t="s">
        <v>495</v>
      </c>
      <c r="B57" t="s">
        <v>494</v>
      </c>
      <c r="C57" s="4">
        <v>0</v>
      </c>
      <c r="D57" s="4">
        <v>0</v>
      </c>
      <c r="E57" s="1">
        <f t="shared" si="0"/>
        <v>0</v>
      </c>
      <c r="F57" s="1">
        <f t="shared" si="2"/>
        <v>0</v>
      </c>
      <c r="G57" s="1">
        <f t="shared" si="1"/>
        <v>0</v>
      </c>
      <c r="H57" s="1"/>
      <c r="I57" s="1"/>
    </row>
    <row r="58" spans="1:9">
      <c r="A58" s="3" t="s">
        <v>493</v>
      </c>
      <c r="B58" t="s">
        <v>492</v>
      </c>
      <c r="C58" s="4">
        <v>0</v>
      </c>
      <c r="D58" s="4">
        <v>0</v>
      </c>
      <c r="E58" s="1">
        <f t="shared" si="0"/>
        <v>0</v>
      </c>
      <c r="F58" s="1">
        <f t="shared" si="2"/>
        <v>0</v>
      </c>
      <c r="G58" s="1">
        <f t="shared" si="1"/>
        <v>0</v>
      </c>
      <c r="H58" s="1"/>
      <c r="I58" s="1"/>
    </row>
    <row r="59" spans="1:9">
      <c r="A59" s="3" t="s">
        <v>491</v>
      </c>
      <c r="B59" t="s">
        <v>490</v>
      </c>
      <c r="C59" s="4">
        <v>0</v>
      </c>
      <c r="D59" s="4">
        <v>0</v>
      </c>
      <c r="E59" s="1">
        <f t="shared" si="0"/>
        <v>0</v>
      </c>
      <c r="F59" s="1">
        <f t="shared" si="2"/>
        <v>0</v>
      </c>
      <c r="G59" s="1">
        <f t="shared" si="1"/>
        <v>0</v>
      </c>
      <c r="H59" s="1"/>
      <c r="I59" s="1"/>
    </row>
    <row r="60" spans="1:9">
      <c r="A60" s="3" t="s">
        <v>489</v>
      </c>
      <c r="B60" t="s">
        <v>488</v>
      </c>
      <c r="C60" s="4">
        <v>2829074.82</v>
      </c>
      <c r="D60" s="4">
        <v>2829074.82</v>
      </c>
      <c r="E60" s="1">
        <f t="shared" si="0"/>
        <v>0</v>
      </c>
      <c r="F60" s="1">
        <f t="shared" si="2"/>
        <v>2036933.87</v>
      </c>
      <c r="G60" s="1">
        <f t="shared" si="1"/>
        <v>792140.95</v>
      </c>
      <c r="H60" s="1"/>
      <c r="I60" s="1"/>
    </row>
    <row r="61" spans="1:9">
      <c r="A61" s="3" t="s">
        <v>487</v>
      </c>
      <c r="B61" t="s">
        <v>486</v>
      </c>
      <c r="C61" s="4">
        <v>0</v>
      </c>
      <c r="D61" s="4">
        <v>0</v>
      </c>
      <c r="E61" s="1">
        <f t="shared" si="0"/>
        <v>0</v>
      </c>
      <c r="F61" s="1">
        <f t="shared" si="2"/>
        <v>0</v>
      </c>
      <c r="G61" s="1">
        <f t="shared" si="1"/>
        <v>0</v>
      </c>
      <c r="H61" s="1"/>
      <c r="I61" s="1"/>
    </row>
    <row r="62" spans="1:9">
      <c r="A62" s="3" t="s">
        <v>485</v>
      </c>
      <c r="B62" t="s">
        <v>484</v>
      </c>
      <c r="C62" s="4">
        <v>705742.22</v>
      </c>
      <c r="D62" s="4">
        <v>663415.88</v>
      </c>
      <c r="E62" s="1">
        <f t="shared" si="0"/>
        <v>42326.339999999967</v>
      </c>
      <c r="F62" s="1">
        <f t="shared" si="2"/>
        <v>477659.43</v>
      </c>
      <c r="G62" s="1">
        <f t="shared" si="1"/>
        <v>185756.45</v>
      </c>
      <c r="H62" s="1"/>
      <c r="I62" s="1"/>
    </row>
    <row r="63" spans="1:9">
      <c r="A63" s="3" t="s">
        <v>483</v>
      </c>
      <c r="B63" t="s">
        <v>482</v>
      </c>
      <c r="C63" s="4">
        <v>8681.2999999999993</v>
      </c>
      <c r="D63" s="4">
        <v>0</v>
      </c>
      <c r="E63" s="1">
        <f t="shared" si="0"/>
        <v>8681.2999999999993</v>
      </c>
      <c r="F63" s="1">
        <f t="shared" si="2"/>
        <v>0</v>
      </c>
      <c r="G63" s="1">
        <f t="shared" si="1"/>
        <v>0</v>
      </c>
      <c r="H63" s="1"/>
      <c r="I63" s="1"/>
    </row>
    <row r="64" spans="1:9">
      <c r="A64" s="3" t="s">
        <v>481</v>
      </c>
      <c r="B64" t="s">
        <v>480</v>
      </c>
      <c r="C64" s="4">
        <v>527870.28</v>
      </c>
      <c r="D64" s="4">
        <v>516146.79</v>
      </c>
      <c r="E64" s="1">
        <f t="shared" si="0"/>
        <v>11723.490000000049</v>
      </c>
      <c r="F64" s="1">
        <f t="shared" si="2"/>
        <v>371625.69</v>
      </c>
      <c r="G64" s="1">
        <f t="shared" si="1"/>
        <v>144521.1</v>
      </c>
      <c r="H64" s="1"/>
      <c r="I64" s="1"/>
    </row>
    <row r="65" spans="1:9">
      <c r="A65" s="3" t="s">
        <v>479</v>
      </c>
      <c r="B65" t="s">
        <v>478</v>
      </c>
      <c r="C65" s="4">
        <v>1638620.57</v>
      </c>
      <c r="D65" s="4">
        <v>1638620.57</v>
      </c>
      <c r="E65" s="1">
        <f t="shared" si="0"/>
        <v>0</v>
      </c>
      <c r="F65" s="1">
        <f t="shared" si="2"/>
        <v>1179806.81</v>
      </c>
      <c r="G65" s="1">
        <f t="shared" si="1"/>
        <v>458813.76</v>
      </c>
      <c r="H65" s="1"/>
      <c r="I65" s="1"/>
    </row>
    <row r="66" spans="1:9">
      <c r="A66" s="3" t="s">
        <v>477</v>
      </c>
      <c r="B66" t="s">
        <v>476</v>
      </c>
      <c r="C66" s="4">
        <v>6837035.5800000001</v>
      </c>
      <c r="D66" s="4">
        <v>5767404.79</v>
      </c>
      <c r="E66" s="1">
        <f t="shared" ref="E66:E129" si="3">C66-D66</f>
        <v>1069630.79</v>
      </c>
      <c r="F66" s="1">
        <f t="shared" ref="F66:F129" si="4">ROUND($D66*0.72,2)</f>
        <v>4152531.45</v>
      </c>
      <c r="G66" s="1">
        <f t="shared" ref="G66:G129" si="5">ROUND($D66*0.28,2)</f>
        <v>1614873.34</v>
      </c>
      <c r="H66" s="1"/>
      <c r="I66" s="1"/>
    </row>
    <row r="67" spans="1:9">
      <c r="A67" s="3" t="s">
        <v>475</v>
      </c>
      <c r="B67" t="s">
        <v>474</v>
      </c>
      <c r="C67" s="4">
        <v>2766633.48</v>
      </c>
      <c r="D67" s="4">
        <v>2657941.7599999998</v>
      </c>
      <c r="E67" s="1">
        <f t="shared" si="3"/>
        <v>108691.7200000002</v>
      </c>
      <c r="F67" s="1">
        <f t="shared" si="4"/>
        <v>1913718.07</v>
      </c>
      <c r="G67" s="1">
        <f t="shared" si="5"/>
        <v>744223.69</v>
      </c>
      <c r="H67" s="1"/>
      <c r="I67" s="1"/>
    </row>
    <row r="68" spans="1:9">
      <c r="A68" s="3" t="s">
        <v>473</v>
      </c>
      <c r="B68" t="s">
        <v>472</v>
      </c>
      <c r="C68" s="4">
        <v>68229.31</v>
      </c>
      <c r="D68" s="4">
        <v>51887.49</v>
      </c>
      <c r="E68" s="1">
        <f t="shared" si="3"/>
        <v>16341.82</v>
      </c>
      <c r="F68" s="1">
        <f t="shared" si="4"/>
        <v>37358.99</v>
      </c>
      <c r="G68" s="1">
        <f t="shared" si="5"/>
        <v>14528.5</v>
      </c>
      <c r="H68" s="1"/>
      <c r="I68" s="1"/>
    </row>
    <row r="69" spans="1:9">
      <c r="A69" s="3" t="s">
        <v>471</v>
      </c>
      <c r="B69" t="s">
        <v>470</v>
      </c>
      <c r="C69" s="4">
        <v>653384.29</v>
      </c>
      <c r="D69" s="4">
        <v>622476.93000000005</v>
      </c>
      <c r="E69" s="1">
        <f t="shared" si="3"/>
        <v>30907.359999999986</v>
      </c>
      <c r="F69" s="1">
        <f t="shared" si="4"/>
        <v>448183.39</v>
      </c>
      <c r="G69" s="1">
        <f t="shared" si="5"/>
        <v>174293.54</v>
      </c>
      <c r="H69" s="1"/>
      <c r="I69" s="1"/>
    </row>
    <row r="70" spans="1:9">
      <c r="A70" s="3" t="s">
        <v>469</v>
      </c>
      <c r="B70" t="s">
        <v>468</v>
      </c>
      <c r="C70" s="4">
        <v>2816075.59</v>
      </c>
      <c r="D70" s="4">
        <v>2413569.41</v>
      </c>
      <c r="E70" s="1">
        <f t="shared" si="3"/>
        <v>402506.1799999997</v>
      </c>
      <c r="F70" s="1">
        <f t="shared" si="4"/>
        <v>1737769.98</v>
      </c>
      <c r="G70" s="1">
        <f t="shared" si="5"/>
        <v>675799.43</v>
      </c>
      <c r="H70" s="1"/>
      <c r="I70" s="1"/>
    </row>
    <row r="71" spans="1:9">
      <c r="A71" s="3" t="s">
        <v>467</v>
      </c>
      <c r="B71" t="s">
        <v>466</v>
      </c>
      <c r="C71" s="4">
        <v>1439414.73</v>
      </c>
      <c r="D71" s="4">
        <v>1420400.03</v>
      </c>
      <c r="E71" s="1">
        <f t="shared" si="3"/>
        <v>19014.699999999953</v>
      </c>
      <c r="F71" s="1">
        <f t="shared" si="4"/>
        <v>1022688.02</v>
      </c>
      <c r="G71" s="1">
        <f t="shared" si="5"/>
        <v>397712.01</v>
      </c>
      <c r="H71" s="1"/>
      <c r="I71" s="1"/>
    </row>
    <row r="72" spans="1:9">
      <c r="A72" s="3" t="s">
        <v>465</v>
      </c>
      <c r="B72" t="s">
        <v>464</v>
      </c>
      <c r="C72" s="4">
        <v>0</v>
      </c>
      <c r="D72" s="4">
        <v>0</v>
      </c>
      <c r="E72" s="1">
        <f t="shared" si="3"/>
        <v>0</v>
      </c>
      <c r="F72" s="1">
        <f t="shared" si="4"/>
        <v>0</v>
      </c>
      <c r="G72" s="1">
        <f t="shared" si="5"/>
        <v>0</v>
      </c>
      <c r="H72" s="1"/>
      <c r="I72" s="1"/>
    </row>
    <row r="73" spans="1:9">
      <c r="A73" s="3" t="s">
        <v>463</v>
      </c>
      <c r="B73" t="s">
        <v>462</v>
      </c>
      <c r="C73" s="4">
        <v>147738.01</v>
      </c>
      <c r="D73" s="4">
        <v>119774.21</v>
      </c>
      <c r="E73" s="1">
        <f t="shared" si="3"/>
        <v>27963.800000000003</v>
      </c>
      <c r="F73" s="1">
        <f t="shared" si="4"/>
        <v>86237.43</v>
      </c>
      <c r="G73" s="1">
        <f t="shared" si="5"/>
        <v>33536.78</v>
      </c>
      <c r="H73" s="1"/>
      <c r="I73" s="1"/>
    </row>
    <row r="74" spans="1:9">
      <c r="A74" s="3" t="s">
        <v>461</v>
      </c>
      <c r="B74" t="s">
        <v>460</v>
      </c>
      <c r="C74" s="4">
        <v>878345.48</v>
      </c>
      <c r="D74" s="4">
        <v>784456.13</v>
      </c>
      <c r="E74" s="1">
        <f t="shared" si="3"/>
        <v>93889.349999999977</v>
      </c>
      <c r="F74" s="1">
        <f t="shared" si="4"/>
        <v>564808.41</v>
      </c>
      <c r="G74" s="1">
        <f t="shared" si="5"/>
        <v>219647.72</v>
      </c>
      <c r="H74" s="1"/>
      <c r="I74" s="1"/>
    </row>
    <row r="75" spans="1:9">
      <c r="A75" s="3" t="s">
        <v>459</v>
      </c>
      <c r="B75" t="s">
        <v>458</v>
      </c>
      <c r="C75" s="4">
        <v>676350.22</v>
      </c>
      <c r="D75" s="4">
        <v>538764.26</v>
      </c>
      <c r="E75" s="1">
        <f t="shared" si="3"/>
        <v>137585.95999999996</v>
      </c>
      <c r="F75" s="1">
        <f t="shared" si="4"/>
        <v>387910.27</v>
      </c>
      <c r="G75" s="1">
        <f t="shared" si="5"/>
        <v>150853.99</v>
      </c>
      <c r="H75" s="1"/>
      <c r="I75" s="1"/>
    </row>
    <row r="76" spans="1:9">
      <c r="A76" s="3" t="s">
        <v>457</v>
      </c>
      <c r="B76" t="s">
        <v>456</v>
      </c>
      <c r="C76" s="4">
        <v>260946.39</v>
      </c>
      <c r="D76" s="4">
        <v>256091.21</v>
      </c>
      <c r="E76" s="1">
        <f t="shared" si="3"/>
        <v>4855.1800000000221</v>
      </c>
      <c r="F76" s="1">
        <f t="shared" si="4"/>
        <v>184385.67</v>
      </c>
      <c r="G76" s="1">
        <f t="shared" si="5"/>
        <v>71705.539999999994</v>
      </c>
      <c r="H76" s="1"/>
      <c r="I76" s="1"/>
    </row>
    <row r="77" spans="1:9">
      <c r="A77" s="3" t="s">
        <v>455</v>
      </c>
      <c r="B77" t="s">
        <v>454</v>
      </c>
      <c r="C77" s="4">
        <v>57868.08</v>
      </c>
      <c r="D77" s="4">
        <v>34370.370000000003</v>
      </c>
      <c r="E77" s="1">
        <f t="shared" si="3"/>
        <v>23497.71</v>
      </c>
      <c r="F77" s="1">
        <f t="shared" si="4"/>
        <v>24746.67</v>
      </c>
      <c r="G77" s="1">
        <f t="shared" si="5"/>
        <v>9623.7000000000007</v>
      </c>
      <c r="H77" s="1"/>
      <c r="I77" s="1"/>
    </row>
    <row r="78" spans="1:9">
      <c r="A78" s="3" t="s">
        <v>453</v>
      </c>
      <c r="B78" t="s">
        <v>452</v>
      </c>
      <c r="C78" s="4">
        <v>107475.06</v>
      </c>
      <c r="D78" s="4">
        <v>89170.87</v>
      </c>
      <c r="E78" s="1">
        <f t="shared" si="3"/>
        <v>18304.190000000002</v>
      </c>
      <c r="F78" s="1">
        <f t="shared" si="4"/>
        <v>64203.03</v>
      </c>
      <c r="G78" s="1">
        <f t="shared" si="5"/>
        <v>24967.84</v>
      </c>
      <c r="H78" s="1"/>
      <c r="I78" s="1"/>
    </row>
    <row r="79" spans="1:9">
      <c r="A79" s="3" t="s">
        <v>451</v>
      </c>
      <c r="B79" t="s">
        <v>450</v>
      </c>
      <c r="C79" s="4">
        <v>42007.43</v>
      </c>
      <c r="D79" s="4">
        <v>33725.769999999997</v>
      </c>
      <c r="E79" s="1">
        <f t="shared" si="3"/>
        <v>8281.6600000000035</v>
      </c>
      <c r="F79" s="1">
        <f t="shared" si="4"/>
        <v>24282.55</v>
      </c>
      <c r="G79" s="1">
        <f t="shared" si="5"/>
        <v>9443.2199999999993</v>
      </c>
      <c r="H79" s="1"/>
      <c r="I79" s="1"/>
    </row>
    <row r="80" spans="1:9">
      <c r="A80" s="3" t="s">
        <v>449</v>
      </c>
      <c r="B80" t="s">
        <v>448</v>
      </c>
      <c r="C80" s="4">
        <v>77525.2</v>
      </c>
      <c r="D80" s="4">
        <v>66647.570000000007</v>
      </c>
      <c r="E80" s="1">
        <f t="shared" si="3"/>
        <v>10877.62999999999</v>
      </c>
      <c r="F80" s="1">
        <f t="shared" si="4"/>
        <v>47986.25</v>
      </c>
      <c r="G80" s="1">
        <f t="shared" si="5"/>
        <v>18661.32</v>
      </c>
      <c r="H80" s="1"/>
      <c r="I80" s="1"/>
    </row>
    <row r="81" spans="1:9">
      <c r="A81" s="3" t="s">
        <v>447</v>
      </c>
      <c r="B81" t="s">
        <v>446</v>
      </c>
      <c r="C81" s="4">
        <v>0</v>
      </c>
      <c r="D81" s="4">
        <v>0</v>
      </c>
      <c r="E81" s="1">
        <f t="shared" si="3"/>
        <v>0</v>
      </c>
      <c r="F81" s="1">
        <f t="shared" si="4"/>
        <v>0</v>
      </c>
      <c r="G81" s="1">
        <f t="shared" si="5"/>
        <v>0</v>
      </c>
      <c r="H81" s="1"/>
      <c r="I81" s="1"/>
    </row>
    <row r="82" spans="1:9">
      <c r="A82" s="3" t="s">
        <v>445</v>
      </c>
      <c r="B82" t="s">
        <v>444</v>
      </c>
      <c r="C82" s="4">
        <v>119778.9</v>
      </c>
      <c r="D82" s="4">
        <v>119778.9</v>
      </c>
      <c r="E82" s="1">
        <f t="shared" si="3"/>
        <v>0</v>
      </c>
      <c r="F82" s="1">
        <f t="shared" si="4"/>
        <v>86240.81</v>
      </c>
      <c r="G82" s="1">
        <f t="shared" si="5"/>
        <v>33538.089999999997</v>
      </c>
      <c r="H82" s="1"/>
      <c r="I82" s="1"/>
    </row>
    <row r="83" spans="1:9">
      <c r="A83" s="3" t="s">
        <v>443</v>
      </c>
      <c r="B83" t="s">
        <v>442</v>
      </c>
      <c r="C83" s="4">
        <v>2198614.71</v>
      </c>
      <c r="D83" s="4">
        <v>1611425.64</v>
      </c>
      <c r="E83" s="1">
        <f t="shared" si="3"/>
        <v>587189.07000000007</v>
      </c>
      <c r="F83" s="1">
        <f t="shared" si="4"/>
        <v>1160226.46</v>
      </c>
      <c r="G83" s="1">
        <f t="shared" si="5"/>
        <v>451199.18</v>
      </c>
      <c r="H83" s="1"/>
      <c r="I83" s="1"/>
    </row>
    <row r="84" spans="1:9">
      <c r="A84" s="3" t="s">
        <v>441</v>
      </c>
      <c r="B84" t="s">
        <v>440</v>
      </c>
      <c r="C84" s="4">
        <v>0</v>
      </c>
      <c r="D84" s="4">
        <v>0</v>
      </c>
      <c r="E84" s="1">
        <f t="shared" si="3"/>
        <v>0</v>
      </c>
      <c r="F84" s="1">
        <f t="shared" si="4"/>
        <v>0</v>
      </c>
      <c r="G84" s="1">
        <f t="shared" si="5"/>
        <v>0</v>
      </c>
      <c r="H84" s="1"/>
      <c r="I84" s="1"/>
    </row>
    <row r="85" spans="1:9">
      <c r="A85" s="3" t="s">
        <v>439</v>
      </c>
      <c r="B85" t="s">
        <v>438</v>
      </c>
      <c r="C85" s="4">
        <v>0</v>
      </c>
      <c r="D85" s="4">
        <v>0</v>
      </c>
      <c r="E85" s="1">
        <f t="shared" si="3"/>
        <v>0</v>
      </c>
      <c r="F85" s="1">
        <f t="shared" si="4"/>
        <v>0</v>
      </c>
      <c r="G85" s="1">
        <f t="shared" si="5"/>
        <v>0</v>
      </c>
      <c r="H85" s="1"/>
      <c r="I85" s="1"/>
    </row>
    <row r="86" spans="1:9">
      <c r="A86" s="3" t="s">
        <v>437</v>
      </c>
      <c r="B86" t="s">
        <v>436</v>
      </c>
      <c r="C86" s="4">
        <v>9043.1299999999992</v>
      </c>
      <c r="D86" s="4">
        <v>9043.1299999999992</v>
      </c>
      <c r="E86" s="1">
        <f t="shared" si="3"/>
        <v>0</v>
      </c>
      <c r="F86" s="1">
        <f t="shared" si="4"/>
        <v>6511.05</v>
      </c>
      <c r="G86" s="1">
        <f t="shared" si="5"/>
        <v>2532.08</v>
      </c>
      <c r="H86" s="1"/>
      <c r="I86" s="1"/>
    </row>
    <row r="87" spans="1:9">
      <c r="A87" s="3" t="s">
        <v>435</v>
      </c>
      <c r="B87" t="s">
        <v>434</v>
      </c>
      <c r="C87" s="4">
        <v>0</v>
      </c>
      <c r="D87" s="4">
        <v>0</v>
      </c>
      <c r="E87" s="1">
        <f t="shared" si="3"/>
        <v>0</v>
      </c>
      <c r="F87" s="1">
        <f t="shared" si="4"/>
        <v>0</v>
      </c>
      <c r="G87" s="1">
        <f t="shared" si="5"/>
        <v>0</v>
      </c>
      <c r="H87" s="1"/>
      <c r="I87" s="1"/>
    </row>
    <row r="88" spans="1:9">
      <c r="A88" s="3" t="s">
        <v>433</v>
      </c>
      <c r="B88" t="s">
        <v>432</v>
      </c>
      <c r="C88" s="4">
        <v>323757.28000000003</v>
      </c>
      <c r="D88" s="4">
        <v>307322.08</v>
      </c>
      <c r="E88" s="1">
        <f t="shared" si="3"/>
        <v>16435.200000000012</v>
      </c>
      <c r="F88" s="1">
        <f t="shared" si="4"/>
        <v>221271.9</v>
      </c>
      <c r="G88" s="1">
        <f t="shared" si="5"/>
        <v>86050.18</v>
      </c>
      <c r="H88" s="1"/>
      <c r="I88" s="1"/>
    </row>
    <row r="89" spans="1:9">
      <c r="A89" s="3" t="s">
        <v>431</v>
      </c>
      <c r="B89" t="s">
        <v>430</v>
      </c>
      <c r="C89" s="4">
        <v>0</v>
      </c>
      <c r="D89" s="4">
        <v>0</v>
      </c>
      <c r="E89" s="1">
        <f t="shared" si="3"/>
        <v>0</v>
      </c>
      <c r="F89" s="1">
        <f t="shared" si="4"/>
        <v>0</v>
      </c>
      <c r="G89" s="1">
        <f t="shared" si="5"/>
        <v>0</v>
      </c>
      <c r="H89" s="1"/>
      <c r="I89" s="1"/>
    </row>
    <row r="90" spans="1:9">
      <c r="A90" s="3" t="s">
        <v>429</v>
      </c>
      <c r="B90" t="s">
        <v>428</v>
      </c>
      <c r="C90" s="4">
        <v>0</v>
      </c>
      <c r="D90" s="4">
        <v>0</v>
      </c>
      <c r="E90" s="1">
        <f t="shared" si="3"/>
        <v>0</v>
      </c>
      <c r="F90" s="1">
        <f t="shared" si="4"/>
        <v>0</v>
      </c>
      <c r="G90" s="1">
        <f t="shared" si="5"/>
        <v>0</v>
      </c>
      <c r="H90" s="1"/>
      <c r="I90" s="1"/>
    </row>
    <row r="91" spans="1:9">
      <c r="A91" s="3" t="s">
        <v>427</v>
      </c>
      <c r="B91" t="s">
        <v>426</v>
      </c>
      <c r="C91" s="4">
        <v>0</v>
      </c>
      <c r="D91" s="4">
        <v>0</v>
      </c>
      <c r="E91" s="1">
        <f t="shared" si="3"/>
        <v>0</v>
      </c>
      <c r="F91" s="1">
        <f t="shared" si="4"/>
        <v>0</v>
      </c>
      <c r="G91" s="1">
        <f t="shared" si="5"/>
        <v>0</v>
      </c>
      <c r="H91" s="1"/>
      <c r="I91" s="1"/>
    </row>
    <row r="92" spans="1:9">
      <c r="A92" s="3" t="s">
        <v>425</v>
      </c>
      <c r="B92" t="s">
        <v>424</v>
      </c>
      <c r="C92" s="4">
        <v>6018339.8899999997</v>
      </c>
      <c r="D92" s="4">
        <v>4065712.08</v>
      </c>
      <c r="E92" s="1">
        <f t="shared" si="3"/>
        <v>1952627.8099999996</v>
      </c>
      <c r="F92" s="1">
        <f t="shared" si="4"/>
        <v>2927312.7</v>
      </c>
      <c r="G92" s="1">
        <f t="shared" si="5"/>
        <v>1138399.3799999999</v>
      </c>
      <c r="H92" s="1"/>
      <c r="I92" s="1"/>
    </row>
    <row r="93" spans="1:9">
      <c r="A93" s="3" t="s">
        <v>423</v>
      </c>
      <c r="B93" t="s">
        <v>422</v>
      </c>
      <c r="C93" s="4">
        <v>0</v>
      </c>
      <c r="D93" s="4">
        <v>0</v>
      </c>
      <c r="E93" s="1">
        <f t="shared" si="3"/>
        <v>0</v>
      </c>
      <c r="F93" s="1">
        <f t="shared" si="4"/>
        <v>0</v>
      </c>
      <c r="G93" s="1">
        <f t="shared" si="5"/>
        <v>0</v>
      </c>
      <c r="H93" s="1"/>
      <c r="I93" s="1"/>
    </row>
    <row r="94" spans="1:9">
      <c r="A94" s="3" t="s">
        <v>421</v>
      </c>
      <c r="B94" t="s">
        <v>420</v>
      </c>
      <c r="C94" s="4">
        <v>0</v>
      </c>
      <c r="D94" s="4">
        <v>0</v>
      </c>
      <c r="E94" s="1">
        <f t="shared" si="3"/>
        <v>0</v>
      </c>
      <c r="F94" s="1">
        <f t="shared" si="4"/>
        <v>0</v>
      </c>
      <c r="G94" s="1">
        <f t="shared" si="5"/>
        <v>0</v>
      </c>
      <c r="H94" s="1"/>
      <c r="I94" s="1"/>
    </row>
    <row r="95" spans="1:9">
      <c r="A95" s="3" t="s">
        <v>419</v>
      </c>
      <c r="B95" t="s">
        <v>418</v>
      </c>
      <c r="C95" s="4">
        <v>0</v>
      </c>
      <c r="D95" s="4">
        <v>0</v>
      </c>
      <c r="E95" s="1">
        <f t="shared" si="3"/>
        <v>0</v>
      </c>
      <c r="F95" s="1">
        <f t="shared" si="4"/>
        <v>0</v>
      </c>
      <c r="G95" s="1">
        <f t="shared" si="5"/>
        <v>0</v>
      </c>
      <c r="H95" s="1"/>
      <c r="I95" s="1"/>
    </row>
    <row r="96" spans="1:9">
      <c r="A96" s="3" t="s">
        <v>417</v>
      </c>
      <c r="B96" t="s">
        <v>416</v>
      </c>
      <c r="C96" s="4">
        <v>0</v>
      </c>
      <c r="D96" s="4">
        <v>0</v>
      </c>
      <c r="E96" s="1">
        <f t="shared" si="3"/>
        <v>0</v>
      </c>
      <c r="F96" s="1">
        <f t="shared" si="4"/>
        <v>0</v>
      </c>
      <c r="G96" s="1">
        <f t="shared" si="5"/>
        <v>0</v>
      </c>
      <c r="H96" s="1"/>
      <c r="I96" s="1"/>
    </row>
    <row r="97" spans="1:9">
      <c r="A97" s="3" t="s">
        <v>415</v>
      </c>
      <c r="B97" t="s">
        <v>414</v>
      </c>
      <c r="C97" s="4">
        <v>0</v>
      </c>
      <c r="D97" s="4">
        <v>0</v>
      </c>
      <c r="E97" s="1">
        <f t="shared" si="3"/>
        <v>0</v>
      </c>
      <c r="F97" s="1">
        <f t="shared" si="4"/>
        <v>0</v>
      </c>
      <c r="G97" s="1">
        <f t="shared" si="5"/>
        <v>0</v>
      </c>
      <c r="H97" s="1"/>
      <c r="I97" s="1"/>
    </row>
    <row r="98" spans="1:9">
      <c r="A98" s="3" t="s">
        <v>413</v>
      </c>
      <c r="B98" t="s">
        <v>412</v>
      </c>
      <c r="C98" s="4">
        <v>0</v>
      </c>
      <c r="D98" s="4">
        <v>0</v>
      </c>
      <c r="E98" s="1">
        <f t="shared" si="3"/>
        <v>0</v>
      </c>
      <c r="F98" s="1">
        <f t="shared" si="4"/>
        <v>0</v>
      </c>
      <c r="G98" s="1">
        <f t="shared" si="5"/>
        <v>0</v>
      </c>
      <c r="H98" s="1"/>
      <c r="I98" s="1"/>
    </row>
    <row r="99" spans="1:9">
      <c r="A99" s="3" t="s">
        <v>411</v>
      </c>
      <c r="B99" t="s">
        <v>410</v>
      </c>
      <c r="C99" s="4">
        <v>0</v>
      </c>
      <c r="D99" s="4">
        <v>0</v>
      </c>
      <c r="E99" s="1">
        <f t="shared" si="3"/>
        <v>0</v>
      </c>
      <c r="F99" s="1">
        <f t="shared" si="4"/>
        <v>0</v>
      </c>
      <c r="G99" s="1">
        <f t="shared" si="5"/>
        <v>0</v>
      </c>
      <c r="H99" s="1"/>
      <c r="I99" s="1"/>
    </row>
    <row r="100" spans="1:9">
      <c r="A100" s="3" t="s">
        <v>409</v>
      </c>
      <c r="B100" t="s">
        <v>408</v>
      </c>
      <c r="C100" s="4">
        <v>0</v>
      </c>
      <c r="D100" s="4">
        <v>0</v>
      </c>
      <c r="E100" s="1">
        <f t="shared" si="3"/>
        <v>0</v>
      </c>
      <c r="F100" s="1">
        <f t="shared" si="4"/>
        <v>0</v>
      </c>
      <c r="G100" s="1">
        <f t="shared" si="5"/>
        <v>0</v>
      </c>
      <c r="H100" s="1"/>
      <c r="I100" s="1"/>
    </row>
    <row r="101" spans="1:9">
      <c r="A101" s="3" t="s">
        <v>407</v>
      </c>
      <c r="B101" t="s">
        <v>406</v>
      </c>
      <c r="C101" s="4">
        <v>0</v>
      </c>
      <c r="D101" s="4">
        <v>0</v>
      </c>
      <c r="E101" s="1">
        <f t="shared" si="3"/>
        <v>0</v>
      </c>
      <c r="F101" s="1">
        <f t="shared" si="4"/>
        <v>0</v>
      </c>
      <c r="G101" s="1">
        <f t="shared" si="5"/>
        <v>0</v>
      </c>
      <c r="H101" s="1"/>
      <c r="I101" s="1"/>
    </row>
    <row r="102" spans="1:9">
      <c r="A102" s="3" t="s">
        <v>405</v>
      </c>
      <c r="B102" t="s">
        <v>404</v>
      </c>
      <c r="C102" s="4">
        <v>4134598.68</v>
      </c>
      <c r="D102" s="4">
        <v>3215379.65</v>
      </c>
      <c r="E102" s="1">
        <f t="shared" si="3"/>
        <v>919219.03000000026</v>
      </c>
      <c r="F102" s="1">
        <f t="shared" si="4"/>
        <v>2315073.35</v>
      </c>
      <c r="G102" s="1">
        <f t="shared" si="5"/>
        <v>900306.3</v>
      </c>
      <c r="H102" s="1"/>
      <c r="I102" s="1"/>
    </row>
    <row r="103" spans="1:9">
      <c r="A103" s="3" t="s">
        <v>403</v>
      </c>
      <c r="B103" t="s">
        <v>402</v>
      </c>
      <c r="C103" s="4">
        <v>1236218.52</v>
      </c>
      <c r="D103" s="4">
        <v>496370.45</v>
      </c>
      <c r="E103" s="1">
        <f t="shared" si="3"/>
        <v>739848.07000000007</v>
      </c>
      <c r="F103" s="1">
        <f t="shared" si="4"/>
        <v>357386.72</v>
      </c>
      <c r="G103" s="1">
        <f t="shared" si="5"/>
        <v>138983.73000000001</v>
      </c>
      <c r="H103" s="1"/>
      <c r="I103" s="1"/>
    </row>
    <row r="104" spans="1:9">
      <c r="A104" s="3" t="s">
        <v>401</v>
      </c>
      <c r="B104" t="s">
        <v>400</v>
      </c>
      <c r="C104" s="4">
        <v>0</v>
      </c>
      <c r="D104" s="4">
        <v>0</v>
      </c>
      <c r="E104" s="1">
        <f t="shared" si="3"/>
        <v>0</v>
      </c>
      <c r="F104" s="1">
        <f t="shared" si="4"/>
        <v>0</v>
      </c>
      <c r="G104" s="1">
        <f t="shared" si="5"/>
        <v>0</v>
      </c>
      <c r="H104" s="1"/>
      <c r="I104" s="1"/>
    </row>
    <row r="105" spans="1:9">
      <c r="A105" s="3" t="s">
        <v>399</v>
      </c>
      <c r="B105" t="s">
        <v>398</v>
      </c>
      <c r="C105" s="4">
        <v>0</v>
      </c>
      <c r="D105" s="4">
        <v>0</v>
      </c>
      <c r="E105" s="1">
        <f t="shared" si="3"/>
        <v>0</v>
      </c>
      <c r="F105" s="1">
        <f t="shared" si="4"/>
        <v>0</v>
      </c>
      <c r="G105" s="1">
        <f t="shared" si="5"/>
        <v>0</v>
      </c>
      <c r="H105" s="1"/>
      <c r="I105" s="1"/>
    </row>
    <row r="106" spans="1:9">
      <c r="A106" s="3" t="s">
        <v>397</v>
      </c>
      <c r="B106" t="s">
        <v>396</v>
      </c>
      <c r="C106" s="4">
        <v>0</v>
      </c>
      <c r="D106" s="4">
        <v>0</v>
      </c>
      <c r="E106" s="1">
        <f t="shared" si="3"/>
        <v>0</v>
      </c>
      <c r="F106" s="1">
        <f t="shared" si="4"/>
        <v>0</v>
      </c>
      <c r="G106" s="1">
        <f t="shared" si="5"/>
        <v>0</v>
      </c>
      <c r="H106" s="1"/>
      <c r="I106" s="1"/>
    </row>
    <row r="107" spans="1:9">
      <c r="A107" s="3" t="s">
        <v>395</v>
      </c>
      <c r="B107" t="s">
        <v>394</v>
      </c>
      <c r="C107" s="4">
        <v>0</v>
      </c>
      <c r="D107" s="4">
        <v>0</v>
      </c>
      <c r="E107" s="1">
        <f t="shared" si="3"/>
        <v>0</v>
      </c>
      <c r="F107" s="1">
        <f t="shared" si="4"/>
        <v>0</v>
      </c>
      <c r="G107" s="1">
        <f t="shared" si="5"/>
        <v>0</v>
      </c>
      <c r="H107" s="1"/>
      <c r="I107" s="1"/>
    </row>
    <row r="108" spans="1:9">
      <c r="A108" s="3" t="s">
        <v>393</v>
      </c>
      <c r="B108" t="s">
        <v>392</v>
      </c>
      <c r="C108" s="4">
        <v>0</v>
      </c>
      <c r="D108" s="4">
        <v>0</v>
      </c>
      <c r="E108" s="1">
        <f t="shared" si="3"/>
        <v>0</v>
      </c>
      <c r="F108" s="1">
        <f t="shared" si="4"/>
        <v>0</v>
      </c>
      <c r="G108" s="1">
        <f t="shared" si="5"/>
        <v>0</v>
      </c>
      <c r="H108" s="1"/>
      <c r="I108" s="1"/>
    </row>
    <row r="109" spans="1:9">
      <c r="A109" s="3" t="s">
        <v>391</v>
      </c>
      <c r="B109" t="s">
        <v>390</v>
      </c>
      <c r="C109" s="4">
        <v>0</v>
      </c>
      <c r="D109" s="4">
        <v>0</v>
      </c>
      <c r="E109" s="1">
        <f t="shared" si="3"/>
        <v>0</v>
      </c>
      <c r="F109" s="1">
        <f t="shared" si="4"/>
        <v>0</v>
      </c>
      <c r="G109" s="1">
        <f t="shared" si="5"/>
        <v>0</v>
      </c>
      <c r="H109" s="1"/>
      <c r="I109" s="1"/>
    </row>
    <row r="110" spans="1:9">
      <c r="A110" s="3" t="s">
        <v>389</v>
      </c>
      <c r="B110" t="s">
        <v>388</v>
      </c>
      <c r="C110" s="4">
        <v>0</v>
      </c>
      <c r="D110" s="4">
        <v>0</v>
      </c>
      <c r="E110" s="1">
        <f t="shared" si="3"/>
        <v>0</v>
      </c>
      <c r="F110" s="1">
        <f t="shared" si="4"/>
        <v>0</v>
      </c>
      <c r="G110" s="1">
        <f t="shared" si="5"/>
        <v>0</v>
      </c>
      <c r="H110" s="1"/>
      <c r="I110" s="1"/>
    </row>
    <row r="111" spans="1:9">
      <c r="A111" s="3" t="s">
        <v>387</v>
      </c>
      <c r="B111" t="s">
        <v>386</v>
      </c>
      <c r="C111" s="4">
        <v>0</v>
      </c>
      <c r="D111" s="4">
        <v>0</v>
      </c>
      <c r="E111" s="1">
        <f t="shared" si="3"/>
        <v>0</v>
      </c>
      <c r="F111" s="1">
        <f t="shared" si="4"/>
        <v>0</v>
      </c>
      <c r="G111" s="1">
        <f t="shared" si="5"/>
        <v>0</v>
      </c>
      <c r="H111" s="1"/>
      <c r="I111" s="1"/>
    </row>
    <row r="112" spans="1:9">
      <c r="A112" s="3" t="s">
        <v>385</v>
      </c>
      <c r="B112" t="s">
        <v>384</v>
      </c>
      <c r="C112" s="4">
        <v>0</v>
      </c>
      <c r="D112" s="4">
        <v>0</v>
      </c>
      <c r="E112" s="1">
        <f t="shared" si="3"/>
        <v>0</v>
      </c>
      <c r="F112" s="1">
        <f t="shared" si="4"/>
        <v>0</v>
      </c>
      <c r="G112" s="1">
        <f t="shared" si="5"/>
        <v>0</v>
      </c>
      <c r="H112" s="1"/>
      <c r="I112" s="1"/>
    </row>
    <row r="113" spans="1:9">
      <c r="A113" s="3" t="s">
        <v>383</v>
      </c>
      <c r="B113" t="s">
        <v>382</v>
      </c>
      <c r="C113" s="4">
        <v>3122851.72</v>
      </c>
      <c r="D113" s="4">
        <v>1889382.5</v>
      </c>
      <c r="E113" s="1">
        <f t="shared" si="3"/>
        <v>1233469.2200000002</v>
      </c>
      <c r="F113" s="1">
        <f t="shared" si="4"/>
        <v>1360355.4</v>
      </c>
      <c r="G113" s="1">
        <f t="shared" si="5"/>
        <v>529027.1</v>
      </c>
      <c r="H113" s="1"/>
      <c r="I113" s="1"/>
    </row>
    <row r="114" spans="1:9">
      <c r="A114" s="3" t="s">
        <v>381</v>
      </c>
      <c r="B114" t="s">
        <v>380</v>
      </c>
      <c r="C114" s="4">
        <v>0</v>
      </c>
      <c r="D114" s="4">
        <v>0</v>
      </c>
      <c r="E114" s="1">
        <f t="shared" si="3"/>
        <v>0</v>
      </c>
      <c r="F114" s="1">
        <f t="shared" si="4"/>
        <v>0</v>
      </c>
      <c r="G114" s="1">
        <f t="shared" si="5"/>
        <v>0</v>
      </c>
      <c r="H114" s="1"/>
      <c r="I114" s="1"/>
    </row>
    <row r="115" spans="1:9">
      <c r="A115" s="3" t="s">
        <v>379</v>
      </c>
      <c r="B115" t="s">
        <v>378</v>
      </c>
      <c r="C115" s="4">
        <v>0</v>
      </c>
      <c r="D115" s="4">
        <v>0</v>
      </c>
      <c r="E115" s="1">
        <f t="shared" si="3"/>
        <v>0</v>
      </c>
      <c r="F115" s="1">
        <f t="shared" si="4"/>
        <v>0</v>
      </c>
      <c r="G115" s="1">
        <f t="shared" si="5"/>
        <v>0</v>
      </c>
      <c r="H115" s="1"/>
      <c r="I115" s="1"/>
    </row>
    <row r="116" spans="1:9">
      <c r="A116" s="3" t="s">
        <v>377</v>
      </c>
      <c r="B116" t="s">
        <v>376</v>
      </c>
      <c r="C116" s="4">
        <v>0</v>
      </c>
      <c r="D116" s="4">
        <v>0</v>
      </c>
      <c r="E116" s="1">
        <f t="shared" si="3"/>
        <v>0</v>
      </c>
      <c r="F116" s="1">
        <f t="shared" si="4"/>
        <v>0</v>
      </c>
      <c r="G116" s="1">
        <f t="shared" si="5"/>
        <v>0</v>
      </c>
      <c r="H116" s="1"/>
      <c r="I116" s="1"/>
    </row>
    <row r="117" spans="1:9">
      <c r="A117" s="3" t="s">
        <v>375</v>
      </c>
      <c r="B117" t="s">
        <v>374</v>
      </c>
      <c r="C117" s="4">
        <v>0</v>
      </c>
      <c r="D117" s="4">
        <v>0</v>
      </c>
      <c r="E117" s="1">
        <f t="shared" si="3"/>
        <v>0</v>
      </c>
      <c r="F117" s="1">
        <f t="shared" si="4"/>
        <v>0</v>
      </c>
      <c r="G117" s="1">
        <f t="shared" si="5"/>
        <v>0</v>
      </c>
      <c r="H117" s="1"/>
      <c r="I117" s="1"/>
    </row>
    <row r="118" spans="1:9">
      <c r="A118" s="3" t="s">
        <v>373</v>
      </c>
      <c r="B118" t="s">
        <v>372</v>
      </c>
      <c r="C118" s="4">
        <v>0</v>
      </c>
      <c r="D118" s="4">
        <v>0</v>
      </c>
      <c r="E118" s="1">
        <f t="shared" si="3"/>
        <v>0</v>
      </c>
      <c r="F118" s="1">
        <f t="shared" si="4"/>
        <v>0</v>
      </c>
      <c r="G118" s="1">
        <f t="shared" si="5"/>
        <v>0</v>
      </c>
      <c r="H118" s="1"/>
      <c r="I118" s="1"/>
    </row>
    <row r="119" spans="1:9">
      <c r="A119" s="3" t="s">
        <v>371</v>
      </c>
      <c r="B119" t="s">
        <v>370</v>
      </c>
      <c r="C119" s="4">
        <v>0</v>
      </c>
      <c r="D119" s="4">
        <v>0</v>
      </c>
      <c r="E119" s="1">
        <f t="shared" si="3"/>
        <v>0</v>
      </c>
      <c r="F119" s="1">
        <f t="shared" si="4"/>
        <v>0</v>
      </c>
      <c r="G119" s="1">
        <f t="shared" si="5"/>
        <v>0</v>
      </c>
      <c r="H119" s="1"/>
      <c r="I119" s="1"/>
    </row>
    <row r="120" spans="1:9">
      <c r="A120" s="3" t="s">
        <v>369</v>
      </c>
      <c r="B120" t="s">
        <v>368</v>
      </c>
      <c r="C120" s="4">
        <v>0</v>
      </c>
      <c r="D120" s="4">
        <v>0</v>
      </c>
      <c r="E120" s="1">
        <f t="shared" si="3"/>
        <v>0</v>
      </c>
      <c r="F120" s="1">
        <f t="shared" si="4"/>
        <v>0</v>
      </c>
      <c r="G120" s="1">
        <f t="shared" si="5"/>
        <v>0</v>
      </c>
      <c r="H120" s="1"/>
      <c r="I120" s="1"/>
    </row>
    <row r="121" spans="1:9">
      <c r="A121" s="3" t="s">
        <v>367</v>
      </c>
      <c r="B121" t="s">
        <v>366</v>
      </c>
      <c r="C121" s="4">
        <v>23409.66</v>
      </c>
      <c r="D121" s="4">
        <v>22056.639999999999</v>
      </c>
      <c r="E121" s="1">
        <f t="shared" si="3"/>
        <v>1353.0200000000004</v>
      </c>
      <c r="F121" s="1">
        <f t="shared" si="4"/>
        <v>15880.78</v>
      </c>
      <c r="G121" s="1">
        <f t="shared" si="5"/>
        <v>6175.86</v>
      </c>
      <c r="H121" s="1"/>
      <c r="I121" s="1"/>
    </row>
    <row r="122" spans="1:9">
      <c r="A122" s="3" t="s">
        <v>365</v>
      </c>
      <c r="B122" t="s">
        <v>364</v>
      </c>
      <c r="C122" s="4">
        <v>0</v>
      </c>
      <c r="D122" s="4">
        <v>0</v>
      </c>
      <c r="E122" s="1">
        <f t="shared" si="3"/>
        <v>0</v>
      </c>
      <c r="F122" s="1">
        <f t="shared" si="4"/>
        <v>0</v>
      </c>
      <c r="G122" s="1">
        <f t="shared" si="5"/>
        <v>0</v>
      </c>
      <c r="H122" s="1"/>
      <c r="I122" s="1"/>
    </row>
    <row r="123" spans="1:9">
      <c r="A123" s="3" t="s">
        <v>363</v>
      </c>
      <c r="B123" t="s">
        <v>362</v>
      </c>
      <c r="C123" s="4">
        <v>0</v>
      </c>
      <c r="D123" s="4">
        <v>0</v>
      </c>
      <c r="E123" s="1">
        <f t="shared" si="3"/>
        <v>0</v>
      </c>
      <c r="F123" s="1">
        <f t="shared" si="4"/>
        <v>0</v>
      </c>
      <c r="G123" s="1">
        <f t="shared" si="5"/>
        <v>0</v>
      </c>
      <c r="H123" s="1"/>
      <c r="I123" s="1"/>
    </row>
    <row r="124" spans="1:9">
      <c r="A124" s="3" t="s">
        <v>361</v>
      </c>
      <c r="B124" t="s">
        <v>360</v>
      </c>
      <c r="C124" s="4">
        <v>34572.39</v>
      </c>
      <c r="D124" s="4">
        <v>0</v>
      </c>
      <c r="E124" s="1">
        <f t="shared" si="3"/>
        <v>34572.39</v>
      </c>
      <c r="F124" s="1">
        <f t="shared" si="4"/>
        <v>0</v>
      </c>
      <c r="G124" s="1">
        <f t="shared" si="5"/>
        <v>0</v>
      </c>
      <c r="H124" s="1"/>
      <c r="I124" s="1"/>
    </row>
    <row r="125" spans="1:9">
      <c r="A125" s="3" t="s">
        <v>359</v>
      </c>
      <c r="B125" t="s">
        <v>358</v>
      </c>
      <c r="C125" s="4">
        <v>8411.7900000000009</v>
      </c>
      <c r="D125" s="4">
        <v>1255.9000000000001</v>
      </c>
      <c r="E125" s="1">
        <f t="shared" si="3"/>
        <v>7155.8900000000012</v>
      </c>
      <c r="F125" s="1">
        <f t="shared" si="4"/>
        <v>904.25</v>
      </c>
      <c r="G125" s="1">
        <f t="shared" si="5"/>
        <v>351.65</v>
      </c>
      <c r="H125" s="1"/>
      <c r="I125" s="1"/>
    </row>
    <row r="126" spans="1:9">
      <c r="A126" s="3" t="s">
        <v>357</v>
      </c>
      <c r="B126" t="s">
        <v>356</v>
      </c>
      <c r="C126" s="4">
        <v>55587.21</v>
      </c>
      <c r="D126" s="4">
        <v>45352.42</v>
      </c>
      <c r="E126" s="1">
        <f t="shared" si="3"/>
        <v>10234.790000000001</v>
      </c>
      <c r="F126" s="1">
        <f t="shared" si="4"/>
        <v>32653.74</v>
      </c>
      <c r="G126" s="1">
        <f t="shared" si="5"/>
        <v>12698.68</v>
      </c>
      <c r="H126" s="1"/>
      <c r="I126" s="1"/>
    </row>
    <row r="127" spans="1:9">
      <c r="A127" s="3" t="s">
        <v>355</v>
      </c>
      <c r="B127" t="s">
        <v>354</v>
      </c>
      <c r="C127" s="4">
        <v>0</v>
      </c>
      <c r="D127" s="4">
        <v>0</v>
      </c>
      <c r="E127" s="1">
        <f t="shared" si="3"/>
        <v>0</v>
      </c>
      <c r="F127" s="1">
        <f t="shared" si="4"/>
        <v>0</v>
      </c>
      <c r="G127" s="1">
        <f t="shared" si="5"/>
        <v>0</v>
      </c>
      <c r="H127" s="1"/>
      <c r="I127" s="1"/>
    </row>
    <row r="128" spans="1:9">
      <c r="A128" s="3" t="s">
        <v>353</v>
      </c>
      <c r="B128" t="s">
        <v>352</v>
      </c>
      <c r="C128" s="4">
        <v>1865851.44</v>
      </c>
      <c r="D128" s="4">
        <v>1865851.44</v>
      </c>
      <c r="E128" s="1">
        <f t="shared" si="3"/>
        <v>0</v>
      </c>
      <c r="F128" s="1">
        <f t="shared" si="4"/>
        <v>1343413.04</v>
      </c>
      <c r="G128" s="1">
        <f t="shared" si="5"/>
        <v>522438.40000000002</v>
      </c>
      <c r="H128" s="1"/>
      <c r="I128" s="1"/>
    </row>
    <row r="129" spans="1:9">
      <c r="A129" s="3" t="s">
        <v>351</v>
      </c>
      <c r="B129" t="s">
        <v>350</v>
      </c>
      <c r="C129" s="4">
        <v>0</v>
      </c>
      <c r="D129" s="4">
        <v>0</v>
      </c>
      <c r="E129" s="1">
        <f t="shared" si="3"/>
        <v>0</v>
      </c>
      <c r="F129" s="1">
        <f t="shared" si="4"/>
        <v>0</v>
      </c>
      <c r="G129" s="1">
        <f t="shared" si="5"/>
        <v>0</v>
      </c>
      <c r="H129" s="1"/>
      <c r="I129" s="1"/>
    </row>
    <row r="130" spans="1:9">
      <c r="A130" s="3" t="s">
        <v>349</v>
      </c>
      <c r="B130" t="s">
        <v>348</v>
      </c>
      <c r="C130" s="4">
        <v>0</v>
      </c>
      <c r="D130" s="4">
        <v>0</v>
      </c>
      <c r="E130" s="1">
        <f t="shared" ref="E130:E193" si="6">C130-D130</f>
        <v>0</v>
      </c>
      <c r="F130" s="1">
        <f t="shared" ref="F130:F193" si="7">ROUND($D130*0.72,2)</f>
        <v>0</v>
      </c>
      <c r="G130" s="1">
        <f t="shared" ref="G130:G193" si="8">ROUND($D130*0.28,2)</f>
        <v>0</v>
      </c>
      <c r="H130" s="1"/>
      <c r="I130" s="1"/>
    </row>
    <row r="131" spans="1:9">
      <c r="A131" s="3" t="s">
        <v>347</v>
      </c>
      <c r="B131" t="s">
        <v>346</v>
      </c>
      <c r="C131" s="4">
        <v>295774.81</v>
      </c>
      <c r="D131" s="4">
        <v>237237.48</v>
      </c>
      <c r="E131" s="1">
        <f t="shared" si="6"/>
        <v>58537.329999999987</v>
      </c>
      <c r="F131" s="1">
        <f t="shared" si="7"/>
        <v>170810.99</v>
      </c>
      <c r="G131" s="1">
        <f t="shared" si="8"/>
        <v>66426.490000000005</v>
      </c>
      <c r="H131" s="1"/>
      <c r="I131" s="1"/>
    </row>
    <row r="132" spans="1:9">
      <c r="A132" s="3" t="s">
        <v>345</v>
      </c>
      <c r="B132" t="s">
        <v>344</v>
      </c>
      <c r="C132" s="4">
        <v>0</v>
      </c>
      <c r="D132" s="4">
        <v>0</v>
      </c>
      <c r="E132" s="1">
        <f t="shared" si="6"/>
        <v>0</v>
      </c>
      <c r="F132" s="1">
        <f t="shared" si="7"/>
        <v>0</v>
      </c>
      <c r="G132" s="1">
        <f t="shared" si="8"/>
        <v>0</v>
      </c>
      <c r="H132" s="1"/>
      <c r="I132" s="1"/>
    </row>
    <row r="133" spans="1:9">
      <c r="A133" s="3" t="s">
        <v>343</v>
      </c>
      <c r="B133" t="s">
        <v>342</v>
      </c>
      <c r="C133" s="4">
        <v>0</v>
      </c>
      <c r="D133" s="4">
        <v>0</v>
      </c>
      <c r="E133" s="1">
        <f t="shared" si="6"/>
        <v>0</v>
      </c>
      <c r="F133" s="1">
        <f t="shared" si="7"/>
        <v>0</v>
      </c>
      <c r="G133" s="1">
        <f t="shared" si="8"/>
        <v>0</v>
      </c>
      <c r="H133" s="1"/>
      <c r="I133" s="1"/>
    </row>
    <row r="134" spans="1:9">
      <c r="A134" s="3" t="s">
        <v>341</v>
      </c>
      <c r="B134" t="s">
        <v>340</v>
      </c>
      <c r="C134" s="4">
        <v>0</v>
      </c>
      <c r="D134" s="4">
        <v>0</v>
      </c>
      <c r="E134" s="1">
        <f t="shared" si="6"/>
        <v>0</v>
      </c>
      <c r="F134" s="1">
        <f t="shared" si="7"/>
        <v>0</v>
      </c>
      <c r="G134" s="1">
        <f t="shared" si="8"/>
        <v>0</v>
      </c>
      <c r="H134" s="1"/>
      <c r="I134" s="1"/>
    </row>
    <row r="135" spans="1:9">
      <c r="A135" s="3" t="s">
        <v>339</v>
      </c>
      <c r="B135" t="s">
        <v>338</v>
      </c>
      <c r="C135" s="4">
        <v>113530.43</v>
      </c>
      <c r="D135" s="4">
        <v>41514.769999999997</v>
      </c>
      <c r="E135" s="1">
        <f t="shared" si="6"/>
        <v>72015.66</v>
      </c>
      <c r="F135" s="1">
        <f t="shared" si="7"/>
        <v>29890.63</v>
      </c>
      <c r="G135" s="1">
        <f t="shared" si="8"/>
        <v>11624.14</v>
      </c>
      <c r="H135" s="1"/>
      <c r="I135" s="1"/>
    </row>
    <row r="136" spans="1:9">
      <c r="A136" s="3" t="s">
        <v>337</v>
      </c>
      <c r="B136" t="s">
        <v>336</v>
      </c>
      <c r="C136" s="4">
        <v>23104.55</v>
      </c>
      <c r="D136" s="4">
        <v>23104.55</v>
      </c>
      <c r="E136" s="1">
        <f t="shared" si="6"/>
        <v>0</v>
      </c>
      <c r="F136" s="1">
        <f t="shared" si="7"/>
        <v>16635.28</v>
      </c>
      <c r="G136" s="1">
        <f t="shared" si="8"/>
        <v>6469.27</v>
      </c>
      <c r="H136" s="1"/>
      <c r="I136" s="1"/>
    </row>
    <row r="137" spans="1:9">
      <c r="A137" s="3" t="s">
        <v>335</v>
      </c>
      <c r="B137" t="s">
        <v>334</v>
      </c>
      <c r="C137" s="4">
        <v>0</v>
      </c>
      <c r="D137" s="4">
        <v>0</v>
      </c>
      <c r="E137" s="1">
        <f t="shared" si="6"/>
        <v>0</v>
      </c>
      <c r="F137" s="1">
        <f t="shared" si="7"/>
        <v>0</v>
      </c>
      <c r="G137" s="1">
        <f t="shared" si="8"/>
        <v>0</v>
      </c>
      <c r="H137" s="1"/>
      <c r="I137" s="1"/>
    </row>
    <row r="138" spans="1:9">
      <c r="A138" s="3" t="s">
        <v>333</v>
      </c>
      <c r="B138" t="s">
        <v>332</v>
      </c>
      <c r="C138" s="4">
        <v>185355.42</v>
      </c>
      <c r="D138" s="4">
        <v>116175.03999999999</v>
      </c>
      <c r="E138" s="1">
        <f t="shared" si="6"/>
        <v>69180.380000000019</v>
      </c>
      <c r="F138" s="1">
        <f t="shared" si="7"/>
        <v>83646.03</v>
      </c>
      <c r="G138" s="1">
        <f t="shared" si="8"/>
        <v>32529.01</v>
      </c>
      <c r="H138" s="1"/>
      <c r="I138" s="1"/>
    </row>
    <row r="139" spans="1:9">
      <c r="A139" s="3" t="s">
        <v>331</v>
      </c>
      <c r="B139" t="s">
        <v>330</v>
      </c>
      <c r="C139" s="4">
        <v>0</v>
      </c>
      <c r="D139" s="4">
        <v>0</v>
      </c>
      <c r="E139" s="1">
        <f t="shared" si="6"/>
        <v>0</v>
      </c>
      <c r="F139" s="1">
        <f t="shared" si="7"/>
        <v>0</v>
      </c>
      <c r="G139" s="1">
        <f t="shared" si="8"/>
        <v>0</v>
      </c>
      <c r="H139" s="1"/>
      <c r="I139" s="1"/>
    </row>
    <row r="140" spans="1:9">
      <c r="A140" s="3" t="s">
        <v>329</v>
      </c>
      <c r="B140" t="s">
        <v>328</v>
      </c>
      <c r="C140" s="4">
        <v>8456.35</v>
      </c>
      <c r="D140" s="4">
        <v>5481.78</v>
      </c>
      <c r="E140" s="1">
        <f t="shared" si="6"/>
        <v>2974.5700000000006</v>
      </c>
      <c r="F140" s="1">
        <f t="shared" si="7"/>
        <v>3946.88</v>
      </c>
      <c r="G140" s="1">
        <f t="shared" si="8"/>
        <v>1534.9</v>
      </c>
      <c r="H140" s="1"/>
      <c r="I140" s="1"/>
    </row>
    <row r="141" spans="1:9">
      <c r="A141" s="3" t="s">
        <v>327</v>
      </c>
      <c r="B141" t="s">
        <v>326</v>
      </c>
      <c r="C141" s="4">
        <v>1095654.1399999999</v>
      </c>
      <c r="D141" s="4">
        <v>965697.74</v>
      </c>
      <c r="E141" s="1">
        <f t="shared" si="6"/>
        <v>129956.39999999991</v>
      </c>
      <c r="F141" s="1">
        <f t="shared" si="7"/>
        <v>695302.37</v>
      </c>
      <c r="G141" s="1">
        <f t="shared" si="8"/>
        <v>270395.37</v>
      </c>
      <c r="H141" s="1"/>
      <c r="I141" s="1"/>
    </row>
    <row r="142" spans="1:9">
      <c r="A142" s="3" t="s">
        <v>325</v>
      </c>
      <c r="B142" t="s">
        <v>324</v>
      </c>
      <c r="C142" s="4">
        <v>0</v>
      </c>
      <c r="D142" s="4">
        <v>0</v>
      </c>
      <c r="E142" s="1">
        <f t="shared" si="6"/>
        <v>0</v>
      </c>
      <c r="F142" s="1">
        <f t="shared" si="7"/>
        <v>0</v>
      </c>
      <c r="G142" s="1">
        <f t="shared" si="8"/>
        <v>0</v>
      </c>
      <c r="H142" s="1"/>
      <c r="I142" s="1"/>
    </row>
    <row r="143" spans="1:9">
      <c r="A143" s="3" t="s">
        <v>323</v>
      </c>
      <c r="B143" t="s">
        <v>322</v>
      </c>
      <c r="C143" s="4">
        <v>1036998.58</v>
      </c>
      <c r="D143" s="4">
        <v>801789.8</v>
      </c>
      <c r="E143" s="1">
        <f t="shared" si="6"/>
        <v>235208.77999999991</v>
      </c>
      <c r="F143" s="1">
        <f t="shared" si="7"/>
        <v>577288.66</v>
      </c>
      <c r="G143" s="1">
        <f t="shared" si="8"/>
        <v>224501.14</v>
      </c>
      <c r="H143" s="1"/>
      <c r="I143" s="1"/>
    </row>
    <row r="144" spans="1:9">
      <c r="A144" s="3" t="s">
        <v>321</v>
      </c>
      <c r="B144" t="s">
        <v>320</v>
      </c>
      <c r="C144" s="4">
        <v>0</v>
      </c>
      <c r="D144" s="4">
        <v>0</v>
      </c>
      <c r="E144" s="1">
        <f t="shared" si="6"/>
        <v>0</v>
      </c>
      <c r="F144" s="1">
        <f t="shared" si="7"/>
        <v>0</v>
      </c>
      <c r="G144" s="1">
        <f t="shared" si="8"/>
        <v>0</v>
      </c>
      <c r="H144" s="1"/>
      <c r="I144" s="1"/>
    </row>
    <row r="145" spans="1:9">
      <c r="A145" s="3" t="s">
        <v>319</v>
      </c>
      <c r="B145" t="s">
        <v>318</v>
      </c>
      <c r="C145" s="4">
        <v>54962.58</v>
      </c>
      <c r="D145" s="4">
        <v>54962.58</v>
      </c>
      <c r="E145" s="1">
        <f t="shared" si="6"/>
        <v>0</v>
      </c>
      <c r="F145" s="1">
        <f t="shared" si="7"/>
        <v>39573.06</v>
      </c>
      <c r="G145" s="1">
        <f t="shared" si="8"/>
        <v>15389.52</v>
      </c>
      <c r="H145" s="1"/>
      <c r="I145" s="1"/>
    </row>
    <row r="146" spans="1:9">
      <c r="A146" s="3" t="s">
        <v>317</v>
      </c>
      <c r="B146" t="s">
        <v>316</v>
      </c>
      <c r="C146" s="4">
        <v>34299.33</v>
      </c>
      <c r="D146" s="4">
        <v>26229.93</v>
      </c>
      <c r="E146" s="1">
        <f t="shared" si="6"/>
        <v>8069.4000000000015</v>
      </c>
      <c r="F146" s="1">
        <f t="shared" si="7"/>
        <v>18885.55</v>
      </c>
      <c r="G146" s="1">
        <f t="shared" si="8"/>
        <v>7344.38</v>
      </c>
      <c r="H146" s="1"/>
      <c r="I146" s="1"/>
    </row>
    <row r="147" spans="1:9">
      <c r="A147" s="3" t="s">
        <v>315</v>
      </c>
      <c r="B147" t="s">
        <v>314</v>
      </c>
      <c r="C147" s="4">
        <v>0</v>
      </c>
      <c r="D147" s="4">
        <v>0</v>
      </c>
      <c r="E147" s="1">
        <f t="shared" si="6"/>
        <v>0</v>
      </c>
      <c r="F147" s="1">
        <f t="shared" si="7"/>
        <v>0</v>
      </c>
      <c r="G147" s="1">
        <f t="shared" si="8"/>
        <v>0</v>
      </c>
      <c r="H147" s="1"/>
      <c r="I147" s="1"/>
    </row>
    <row r="148" spans="1:9">
      <c r="A148" s="3" t="s">
        <v>313</v>
      </c>
      <c r="B148" t="s">
        <v>312</v>
      </c>
      <c r="C148" s="4">
        <v>0</v>
      </c>
      <c r="D148" s="4">
        <v>0</v>
      </c>
      <c r="E148" s="1">
        <f t="shared" si="6"/>
        <v>0</v>
      </c>
      <c r="F148" s="1">
        <f t="shared" si="7"/>
        <v>0</v>
      </c>
      <c r="G148" s="1">
        <f t="shared" si="8"/>
        <v>0</v>
      </c>
      <c r="H148" s="1"/>
      <c r="I148" s="1"/>
    </row>
    <row r="149" spans="1:9">
      <c r="A149" s="3" t="s">
        <v>311</v>
      </c>
      <c r="B149" t="s">
        <v>310</v>
      </c>
      <c r="C149" s="4">
        <v>64656.06</v>
      </c>
      <c r="D149" s="4">
        <v>53609.25</v>
      </c>
      <c r="E149" s="1">
        <f t="shared" si="6"/>
        <v>11046.809999999998</v>
      </c>
      <c r="F149" s="1">
        <f t="shared" si="7"/>
        <v>38598.660000000003</v>
      </c>
      <c r="G149" s="1">
        <f t="shared" si="8"/>
        <v>15010.59</v>
      </c>
      <c r="H149" s="1"/>
      <c r="I149" s="1"/>
    </row>
    <row r="150" spans="1:9">
      <c r="A150" s="3" t="s">
        <v>309</v>
      </c>
      <c r="B150" t="s">
        <v>308</v>
      </c>
      <c r="C150" s="4">
        <v>0</v>
      </c>
      <c r="D150" s="4">
        <v>0</v>
      </c>
      <c r="E150" s="1">
        <f t="shared" si="6"/>
        <v>0</v>
      </c>
      <c r="F150" s="1">
        <f t="shared" si="7"/>
        <v>0</v>
      </c>
      <c r="G150" s="1">
        <f t="shared" si="8"/>
        <v>0</v>
      </c>
      <c r="H150" s="1"/>
      <c r="I150" s="1"/>
    </row>
    <row r="151" spans="1:9">
      <c r="A151" s="3" t="s">
        <v>307</v>
      </c>
      <c r="B151" t="s">
        <v>306</v>
      </c>
      <c r="C151" s="4">
        <v>425687.75</v>
      </c>
      <c r="D151" s="4">
        <v>385408.37</v>
      </c>
      <c r="E151" s="1">
        <f t="shared" si="6"/>
        <v>40279.380000000005</v>
      </c>
      <c r="F151" s="1">
        <f t="shared" si="7"/>
        <v>277494.03000000003</v>
      </c>
      <c r="G151" s="1">
        <f t="shared" si="8"/>
        <v>107914.34</v>
      </c>
      <c r="H151" s="1"/>
      <c r="I151" s="1"/>
    </row>
    <row r="152" spans="1:9">
      <c r="A152" s="3" t="s">
        <v>305</v>
      </c>
      <c r="B152" t="s">
        <v>304</v>
      </c>
      <c r="C152" s="4">
        <v>35906.17</v>
      </c>
      <c r="D152" s="4">
        <v>11748.69</v>
      </c>
      <c r="E152" s="1">
        <f t="shared" si="6"/>
        <v>24157.479999999996</v>
      </c>
      <c r="F152" s="1">
        <f t="shared" si="7"/>
        <v>8459.06</v>
      </c>
      <c r="G152" s="1">
        <f t="shared" si="8"/>
        <v>3289.63</v>
      </c>
      <c r="H152" s="1"/>
      <c r="I152" s="1"/>
    </row>
    <row r="153" spans="1:9">
      <c r="A153" s="3" t="s">
        <v>303</v>
      </c>
      <c r="B153" t="s">
        <v>302</v>
      </c>
      <c r="C153" s="4">
        <v>0</v>
      </c>
      <c r="D153" s="4">
        <v>0</v>
      </c>
      <c r="E153" s="1">
        <f t="shared" si="6"/>
        <v>0</v>
      </c>
      <c r="F153" s="1">
        <f t="shared" si="7"/>
        <v>0</v>
      </c>
      <c r="G153" s="1">
        <f t="shared" si="8"/>
        <v>0</v>
      </c>
      <c r="H153" s="1"/>
      <c r="I153" s="1"/>
    </row>
    <row r="154" spans="1:9">
      <c r="A154" s="3" t="s">
        <v>301</v>
      </c>
      <c r="B154" t="s">
        <v>300</v>
      </c>
      <c r="C154" s="4">
        <v>2785528.91</v>
      </c>
      <c r="D154" s="4">
        <v>2441589.38</v>
      </c>
      <c r="E154" s="1">
        <f t="shared" si="6"/>
        <v>343939.53000000026</v>
      </c>
      <c r="F154" s="1">
        <f t="shared" si="7"/>
        <v>1757944.35</v>
      </c>
      <c r="G154" s="1">
        <f t="shared" si="8"/>
        <v>683645.03</v>
      </c>
      <c r="H154" s="1"/>
      <c r="I154" s="1"/>
    </row>
    <row r="155" spans="1:9">
      <c r="A155" s="3" t="s">
        <v>299</v>
      </c>
      <c r="B155" t="s">
        <v>298</v>
      </c>
      <c r="C155" s="4">
        <v>3122223.14</v>
      </c>
      <c r="D155" s="4">
        <v>3122223.14</v>
      </c>
      <c r="E155" s="1">
        <f t="shared" si="6"/>
        <v>0</v>
      </c>
      <c r="F155" s="1">
        <f t="shared" si="7"/>
        <v>2248000.66</v>
      </c>
      <c r="G155" s="1">
        <f t="shared" si="8"/>
        <v>874222.48</v>
      </c>
      <c r="H155" s="1"/>
      <c r="I155" s="1"/>
    </row>
    <row r="156" spans="1:9">
      <c r="A156" s="3" t="s">
        <v>297</v>
      </c>
      <c r="B156" t="s">
        <v>296</v>
      </c>
      <c r="C156" s="4">
        <v>0</v>
      </c>
      <c r="D156" s="4">
        <v>0</v>
      </c>
      <c r="E156" s="1">
        <f t="shared" si="6"/>
        <v>0</v>
      </c>
      <c r="F156" s="1">
        <f t="shared" si="7"/>
        <v>0</v>
      </c>
      <c r="G156" s="1">
        <f t="shared" si="8"/>
        <v>0</v>
      </c>
      <c r="H156" s="1"/>
      <c r="I156" s="1"/>
    </row>
    <row r="157" spans="1:9">
      <c r="A157" s="3" t="s">
        <v>295</v>
      </c>
      <c r="B157" t="s">
        <v>294</v>
      </c>
      <c r="C157" s="4">
        <v>0</v>
      </c>
      <c r="D157" s="4">
        <v>0</v>
      </c>
      <c r="E157" s="1">
        <f t="shared" si="6"/>
        <v>0</v>
      </c>
      <c r="F157" s="1">
        <f t="shared" si="7"/>
        <v>0</v>
      </c>
      <c r="G157" s="1">
        <f t="shared" si="8"/>
        <v>0</v>
      </c>
      <c r="H157" s="1"/>
      <c r="I157" s="1"/>
    </row>
    <row r="158" spans="1:9">
      <c r="A158" s="3" t="s">
        <v>293</v>
      </c>
      <c r="B158" t="s">
        <v>292</v>
      </c>
      <c r="C158" s="4">
        <v>0</v>
      </c>
      <c r="D158" s="4">
        <v>0</v>
      </c>
      <c r="E158" s="1">
        <f t="shared" si="6"/>
        <v>0</v>
      </c>
      <c r="F158" s="1">
        <f t="shared" si="7"/>
        <v>0</v>
      </c>
      <c r="G158" s="1">
        <f t="shared" si="8"/>
        <v>0</v>
      </c>
      <c r="H158" s="1"/>
      <c r="I158" s="1"/>
    </row>
    <row r="159" spans="1:9">
      <c r="A159" s="3" t="s">
        <v>291</v>
      </c>
      <c r="B159" t="s">
        <v>290</v>
      </c>
      <c r="C159" s="4">
        <v>277051.46999999997</v>
      </c>
      <c r="D159" s="4">
        <v>277051.46999999997</v>
      </c>
      <c r="E159" s="1">
        <f t="shared" si="6"/>
        <v>0</v>
      </c>
      <c r="F159" s="1">
        <f t="shared" si="7"/>
        <v>199477.06</v>
      </c>
      <c r="G159" s="1">
        <f t="shared" si="8"/>
        <v>77574.41</v>
      </c>
      <c r="H159" s="1"/>
      <c r="I159" s="1"/>
    </row>
    <row r="160" spans="1:9">
      <c r="A160" s="3" t="s">
        <v>289</v>
      </c>
      <c r="B160" t="s">
        <v>288</v>
      </c>
      <c r="C160" s="4">
        <v>11831365.82</v>
      </c>
      <c r="D160" s="4">
        <v>11831365.82</v>
      </c>
      <c r="E160" s="1">
        <f t="shared" si="6"/>
        <v>0</v>
      </c>
      <c r="F160" s="1">
        <f t="shared" si="7"/>
        <v>8518583.3900000006</v>
      </c>
      <c r="G160" s="1">
        <f t="shared" si="8"/>
        <v>3312782.43</v>
      </c>
      <c r="H160" s="1"/>
      <c r="I160" s="1"/>
    </row>
    <row r="161" spans="1:9">
      <c r="A161" s="3" t="s">
        <v>287</v>
      </c>
      <c r="B161" t="s">
        <v>286</v>
      </c>
      <c r="C161" s="4">
        <v>1355159.69</v>
      </c>
      <c r="D161" s="4">
        <v>1254605.04</v>
      </c>
      <c r="E161" s="1">
        <f t="shared" si="6"/>
        <v>100554.64999999991</v>
      </c>
      <c r="F161" s="1">
        <f t="shared" si="7"/>
        <v>903315.63</v>
      </c>
      <c r="G161" s="1">
        <f t="shared" si="8"/>
        <v>351289.41</v>
      </c>
      <c r="H161" s="1"/>
      <c r="I161" s="1"/>
    </row>
    <row r="162" spans="1:9">
      <c r="A162" s="3" t="s">
        <v>285</v>
      </c>
      <c r="B162" t="s">
        <v>284</v>
      </c>
      <c r="C162" s="4">
        <v>859794.2</v>
      </c>
      <c r="D162" s="4">
        <v>808789.44</v>
      </c>
      <c r="E162" s="1">
        <f t="shared" si="6"/>
        <v>51004.760000000009</v>
      </c>
      <c r="F162" s="1">
        <f t="shared" si="7"/>
        <v>582328.4</v>
      </c>
      <c r="G162" s="1">
        <f t="shared" si="8"/>
        <v>226461.04</v>
      </c>
      <c r="H162" s="1"/>
      <c r="I162" s="1"/>
    </row>
    <row r="163" spans="1:9">
      <c r="A163" s="3" t="s">
        <v>283</v>
      </c>
      <c r="B163" t="s">
        <v>282</v>
      </c>
      <c r="C163" s="4">
        <v>142736.20000000001</v>
      </c>
      <c r="D163" s="4">
        <v>129625.53</v>
      </c>
      <c r="E163" s="1">
        <f t="shared" si="6"/>
        <v>13110.670000000013</v>
      </c>
      <c r="F163" s="1">
        <f t="shared" si="7"/>
        <v>93330.38</v>
      </c>
      <c r="G163" s="1">
        <f t="shared" si="8"/>
        <v>36295.15</v>
      </c>
      <c r="H163" s="1"/>
      <c r="I163" s="1"/>
    </row>
    <row r="164" spans="1:9">
      <c r="A164" s="3" t="s">
        <v>281</v>
      </c>
      <c r="B164" t="s">
        <v>280</v>
      </c>
      <c r="C164" s="4">
        <v>0</v>
      </c>
      <c r="D164" s="4">
        <v>0</v>
      </c>
      <c r="E164" s="1">
        <f t="shared" si="6"/>
        <v>0</v>
      </c>
      <c r="F164" s="1">
        <f t="shared" si="7"/>
        <v>0</v>
      </c>
      <c r="G164" s="1">
        <f t="shared" si="8"/>
        <v>0</v>
      </c>
      <c r="H164" s="1"/>
      <c r="I164" s="1"/>
    </row>
    <row r="165" spans="1:9">
      <c r="A165" s="3" t="s">
        <v>279</v>
      </c>
      <c r="B165" t="s">
        <v>278</v>
      </c>
      <c r="C165" s="4">
        <v>933057.58</v>
      </c>
      <c r="D165" s="4">
        <v>922725.58</v>
      </c>
      <c r="E165" s="1">
        <f t="shared" si="6"/>
        <v>10332</v>
      </c>
      <c r="F165" s="1">
        <f t="shared" si="7"/>
        <v>664362.42000000004</v>
      </c>
      <c r="G165" s="1">
        <f t="shared" si="8"/>
        <v>258363.16</v>
      </c>
      <c r="H165" s="1"/>
      <c r="I165" s="1"/>
    </row>
    <row r="166" spans="1:9">
      <c r="A166" s="3" t="s">
        <v>277</v>
      </c>
      <c r="B166" t="s">
        <v>276</v>
      </c>
      <c r="C166" s="4">
        <v>116231.74</v>
      </c>
      <c r="D166" s="4">
        <v>68069.039999999994</v>
      </c>
      <c r="E166" s="1">
        <f t="shared" si="6"/>
        <v>48162.700000000012</v>
      </c>
      <c r="F166" s="1">
        <f t="shared" si="7"/>
        <v>49009.71</v>
      </c>
      <c r="G166" s="1">
        <f t="shared" si="8"/>
        <v>19059.330000000002</v>
      </c>
      <c r="H166" s="1"/>
      <c r="I166" s="1"/>
    </row>
    <row r="167" spans="1:9">
      <c r="A167" s="3" t="s">
        <v>275</v>
      </c>
      <c r="B167" t="s">
        <v>274</v>
      </c>
      <c r="C167" s="4">
        <v>0</v>
      </c>
      <c r="D167" s="4">
        <v>0</v>
      </c>
      <c r="E167" s="1">
        <f t="shared" si="6"/>
        <v>0</v>
      </c>
      <c r="F167" s="1">
        <f t="shared" si="7"/>
        <v>0</v>
      </c>
      <c r="G167" s="1">
        <f t="shared" si="8"/>
        <v>0</v>
      </c>
      <c r="H167" s="1"/>
      <c r="I167" s="1"/>
    </row>
    <row r="168" spans="1:9">
      <c r="A168" s="3" t="s">
        <v>273</v>
      </c>
      <c r="B168" t="s">
        <v>272</v>
      </c>
      <c r="C168" s="4">
        <v>431242.62</v>
      </c>
      <c r="D168" s="4">
        <v>404784.43</v>
      </c>
      <c r="E168" s="1">
        <f t="shared" si="6"/>
        <v>26458.190000000002</v>
      </c>
      <c r="F168" s="1">
        <f t="shared" si="7"/>
        <v>291444.78999999998</v>
      </c>
      <c r="G168" s="1">
        <f t="shared" si="8"/>
        <v>113339.64</v>
      </c>
      <c r="H168" s="1"/>
      <c r="I168" s="1"/>
    </row>
    <row r="169" spans="1:9">
      <c r="A169" s="3" t="s">
        <v>271</v>
      </c>
      <c r="B169" t="s">
        <v>270</v>
      </c>
      <c r="C169" s="4">
        <v>575967.46</v>
      </c>
      <c r="D169" s="4">
        <v>575967.46</v>
      </c>
      <c r="E169" s="1">
        <f t="shared" si="6"/>
        <v>0</v>
      </c>
      <c r="F169" s="1">
        <f t="shared" si="7"/>
        <v>414696.57</v>
      </c>
      <c r="G169" s="1">
        <f t="shared" si="8"/>
        <v>161270.89000000001</v>
      </c>
      <c r="H169" s="1"/>
      <c r="I169" s="1"/>
    </row>
    <row r="170" spans="1:9">
      <c r="A170" s="3" t="s">
        <v>269</v>
      </c>
      <c r="B170" t="s">
        <v>268</v>
      </c>
      <c r="C170" s="4">
        <v>24607.63</v>
      </c>
      <c r="D170" s="4">
        <v>0</v>
      </c>
      <c r="E170" s="1">
        <f t="shared" si="6"/>
        <v>24607.63</v>
      </c>
      <c r="F170" s="1">
        <f t="shared" si="7"/>
        <v>0</v>
      </c>
      <c r="G170" s="1">
        <f t="shared" si="8"/>
        <v>0</v>
      </c>
      <c r="H170" s="1"/>
      <c r="I170" s="1"/>
    </row>
    <row r="171" spans="1:9">
      <c r="A171" s="3" t="s">
        <v>267</v>
      </c>
      <c r="B171" t="s">
        <v>266</v>
      </c>
      <c r="C171" s="4">
        <v>55580.36</v>
      </c>
      <c r="D171" s="4">
        <v>55580.36</v>
      </c>
      <c r="E171" s="1">
        <f t="shared" si="6"/>
        <v>0</v>
      </c>
      <c r="F171" s="1">
        <f t="shared" si="7"/>
        <v>40017.86</v>
      </c>
      <c r="G171" s="1">
        <f t="shared" si="8"/>
        <v>15562.5</v>
      </c>
      <c r="H171" s="1"/>
      <c r="I171" s="1"/>
    </row>
    <row r="172" spans="1:9">
      <c r="A172" s="3" t="s">
        <v>265</v>
      </c>
      <c r="B172" t="s">
        <v>264</v>
      </c>
      <c r="C172" s="4">
        <v>0</v>
      </c>
      <c r="D172" s="4">
        <v>0</v>
      </c>
      <c r="E172" s="1">
        <f t="shared" si="6"/>
        <v>0</v>
      </c>
      <c r="F172" s="1">
        <f t="shared" si="7"/>
        <v>0</v>
      </c>
      <c r="G172" s="1">
        <f t="shared" si="8"/>
        <v>0</v>
      </c>
      <c r="H172" s="1"/>
      <c r="I172" s="1"/>
    </row>
    <row r="173" spans="1:9">
      <c r="A173" s="3" t="s">
        <v>263</v>
      </c>
      <c r="B173" t="s">
        <v>262</v>
      </c>
      <c r="C173" s="4">
        <v>108720.66</v>
      </c>
      <c r="D173" s="4">
        <v>0</v>
      </c>
      <c r="E173" s="1">
        <f t="shared" si="6"/>
        <v>108720.66</v>
      </c>
      <c r="F173" s="1">
        <f t="shared" si="7"/>
        <v>0</v>
      </c>
      <c r="G173" s="1">
        <f t="shared" si="8"/>
        <v>0</v>
      </c>
      <c r="H173" s="1"/>
      <c r="I173" s="1"/>
    </row>
    <row r="174" spans="1:9">
      <c r="A174" s="3" t="s">
        <v>261</v>
      </c>
      <c r="B174" t="s">
        <v>260</v>
      </c>
      <c r="C174" s="4">
        <v>0</v>
      </c>
      <c r="D174" s="4">
        <v>0</v>
      </c>
      <c r="E174" s="1">
        <f t="shared" si="6"/>
        <v>0</v>
      </c>
      <c r="F174" s="1">
        <f t="shared" si="7"/>
        <v>0</v>
      </c>
      <c r="G174" s="1">
        <f t="shared" si="8"/>
        <v>0</v>
      </c>
      <c r="H174" s="1"/>
      <c r="I174" s="1"/>
    </row>
    <row r="175" spans="1:9">
      <c r="A175" s="3" t="s">
        <v>259</v>
      </c>
      <c r="B175" t="s">
        <v>258</v>
      </c>
      <c r="C175" s="4">
        <v>0</v>
      </c>
      <c r="D175" s="4">
        <v>0</v>
      </c>
      <c r="E175" s="1">
        <f t="shared" si="6"/>
        <v>0</v>
      </c>
      <c r="F175" s="1">
        <f t="shared" si="7"/>
        <v>0</v>
      </c>
      <c r="G175" s="1">
        <f t="shared" si="8"/>
        <v>0</v>
      </c>
      <c r="H175" s="1"/>
      <c r="I175" s="1"/>
    </row>
    <row r="176" spans="1:9">
      <c r="A176" s="3" t="s">
        <v>257</v>
      </c>
      <c r="B176" t="s">
        <v>256</v>
      </c>
      <c r="C176" s="4">
        <v>0</v>
      </c>
      <c r="D176" s="4">
        <v>0</v>
      </c>
      <c r="E176" s="1">
        <f t="shared" si="6"/>
        <v>0</v>
      </c>
      <c r="F176" s="1">
        <f t="shared" si="7"/>
        <v>0</v>
      </c>
      <c r="G176" s="1">
        <f t="shared" si="8"/>
        <v>0</v>
      </c>
      <c r="H176" s="1"/>
      <c r="I176" s="1"/>
    </row>
    <row r="177" spans="1:9">
      <c r="A177" s="3" t="s">
        <v>255</v>
      </c>
      <c r="B177" t="s">
        <v>254</v>
      </c>
      <c r="C177" s="4">
        <v>3607864.39</v>
      </c>
      <c r="D177" s="4">
        <v>1489230.06</v>
      </c>
      <c r="E177" s="1">
        <f t="shared" si="6"/>
        <v>2118634.33</v>
      </c>
      <c r="F177" s="1">
        <f t="shared" si="7"/>
        <v>1072245.6399999999</v>
      </c>
      <c r="G177" s="1">
        <f t="shared" si="8"/>
        <v>416984.42</v>
      </c>
      <c r="H177" s="1"/>
      <c r="I177" s="1"/>
    </row>
    <row r="178" spans="1:9">
      <c r="A178" s="3" t="s">
        <v>253</v>
      </c>
      <c r="B178" t="s">
        <v>252</v>
      </c>
      <c r="C178" s="4">
        <v>0</v>
      </c>
      <c r="D178" s="4">
        <v>0</v>
      </c>
      <c r="E178" s="1">
        <f t="shared" si="6"/>
        <v>0</v>
      </c>
      <c r="F178" s="1">
        <f t="shared" si="7"/>
        <v>0</v>
      </c>
      <c r="G178" s="1">
        <f t="shared" si="8"/>
        <v>0</v>
      </c>
      <c r="H178" s="1"/>
      <c r="I178" s="1"/>
    </row>
    <row r="179" spans="1:9">
      <c r="A179" s="3" t="s">
        <v>251</v>
      </c>
      <c r="B179" t="s">
        <v>250</v>
      </c>
      <c r="C179" s="4">
        <v>139377.71</v>
      </c>
      <c r="D179" s="4">
        <v>131359.04999999999</v>
      </c>
      <c r="E179" s="1">
        <f t="shared" si="6"/>
        <v>8018.6600000000035</v>
      </c>
      <c r="F179" s="1">
        <f t="shared" si="7"/>
        <v>94578.52</v>
      </c>
      <c r="G179" s="1">
        <f t="shared" si="8"/>
        <v>36780.53</v>
      </c>
      <c r="H179" s="1"/>
      <c r="I179" s="1"/>
    </row>
    <row r="180" spans="1:9">
      <c r="A180" s="3" t="s">
        <v>249</v>
      </c>
      <c r="B180" t="s">
        <v>248</v>
      </c>
      <c r="C180" s="4">
        <v>1355774.06</v>
      </c>
      <c r="D180" s="4">
        <v>1322159.98</v>
      </c>
      <c r="E180" s="1">
        <f t="shared" si="6"/>
        <v>33614.080000000075</v>
      </c>
      <c r="F180" s="1">
        <f t="shared" si="7"/>
        <v>951955.19</v>
      </c>
      <c r="G180" s="1">
        <f t="shared" si="8"/>
        <v>370204.79</v>
      </c>
      <c r="H180" s="1"/>
      <c r="I180" s="1"/>
    </row>
    <row r="181" spans="1:9">
      <c r="A181" s="3" t="s">
        <v>247</v>
      </c>
      <c r="B181" t="s">
        <v>246</v>
      </c>
      <c r="C181" s="4">
        <v>0</v>
      </c>
      <c r="D181" s="4">
        <v>0</v>
      </c>
      <c r="E181" s="1">
        <f t="shared" si="6"/>
        <v>0</v>
      </c>
      <c r="F181" s="1">
        <f t="shared" si="7"/>
        <v>0</v>
      </c>
      <c r="G181" s="1">
        <f t="shared" si="8"/>
        <v>0</v>
      </c>
      <c r="H181" s="1"/>
      <c r="I181" s="1"/>
    </row>
    <row r="182" spans="1:9">
      <c r="A182" s="3" t="s">
        <v>245</v>
      </c>
      <c r="B182" t="s">
        <v>244</v>
      </c>
      <c r="C182" s="4">
        <v>0</v>
      </c>
      <c r="D182" s="4">
        <v>0</v>
      </c>
      <c r="E182" s="1">
        <f t="shared" si="6"/>
        <v>0</v>
      </c>
      <c r="F182" s="1">
        <f t="shared" si="7"/>
        <v>0</v>
      </c>
      <c r="G182" s="1">
        <f t="shared" si="8"/>
        <v>0</v>
      </c>
      <c r="H182" s="1"/>
      <c r="I182" s="1"/>
    </row>
    <row r="183" spans="1:9">
      <c r="A183" s="3" t="s">
        <v>243</v>
      </c>
      <c r="B183" t="s">
        <v>242</v>
      </c>
      <c r="C183" s="4">
        <v>610808.1</v>
      </c>
      <c r="D183" s="4">
        <v>325350.64</v>
      </c>
      <c r="E183" s="1">
        <f t="shared" si="6"/>
        <v>285457.45999999996</v>
      </c>
      <c r="F183" s="1">
        <f t="shared" si="7"/>
        <v>234252.46</v>
      </c>
      <c r="G183" s="1">
        <f t="shared" si="8"/>
        <v>91098.18</v>
      </c>
      <c r="H183" s="1"/>
      <c r="I183" s="1"/>
    </row>
    <row r="184" spans="1:9">
      <c r="A184" s="3" t="s">
        <v>241</v>
      </c>
      <c r="B184" t="s">
        <v>240</v>
      </c>
      <c r="C184" s="4">
        <v>7199723.7300000004</v>
      </c>
      <c r="D184" s="4">
        <v>6043971.2000000002</v>
      </c>
      <c r="E184" s="1">
        <f t="shared" si="6"/>
        <v>1155752.5300000003</v>
      </c>
      <c r="F184" s="1">
        <f t="shared" si="7"/>
        <v>4351659.26</v>
      </c>
      <c r="G184" s="1">
        <f t="shared" si="8"/>
        <v>1692311.94</v>
      </c>
      <c r="H184" s="1"/>
      <c r="I184" s="1"/>
    </row>
    <row r="185" spans="1:9">
      <c r="A185" s="3" t="s">
        <v>239</v>
      </c>
      <c r="B185" t="s">
        <v>238</v>
      </c>
      <c r="C185" s="4">
        <v>0</v>
      </c>
      <c r="D185" s="4">
        <v>0</v>
      </c>
      <c r="E185" s="1">
        <f t="shared" si="6"/>
        <v>0</v>
      </c>
      <c r="F185" s="1">
        <f t="shared" si="7"/>
        <v>0</v>
      </c>
      <c r="G185" s="1">
        <f t="shared" si="8"/>
        <v>0</v>
      </c>
      <c r="H185" s="1"/>
      <c r="I185" s="1"/>
    </row>
    <row r="186" spans="1:9">
      <c r="A186" s="3" t="s">
        <v>237</v>
      </c>
      <c r="B186" t="s">
        <v>236</v>
      </c>
      <c r="C186" s="4">
        <v>3039828.92</v>
      </c>
      <c r="D186" s="4">
        <v>2502680.34</v>
      </c>
      <c r="E186" s="1">
        <f t="shared" si="6"/>
        <v>537148.58000000007</v>
      </c>
      <c r="F186" s="1">
        <f t="shared" si="7"/>
        <v>1801929.84</v>
      </c>
      <c r="G186" s="1">
        <f t="shared" si="8"/>
        <v>700750.5</v>
      </c>
      <c r="H186" s="1"/>
      <c r="I186" s="1"/>
    </row>
    <row r="187" spans="1:9">
      <c r="A187" s="3" t="s">
        <v>235</v>
      </c>
      <c r="B187" t="s">
        <v>234</v>
      </c>
      <c r="C187" s="4">
        <v>7472327.2999999998</v>
      </c>
      <c r="D187" s="4">
        <v>6400652.2599999998</v>
      </c>
      <c r="E187" s="1">
        <f t="shared" si="6"/>
        <v>1071675.04</v>
      </c>
      <c r="F187" s="1">
        <f t="shared" si="7"/>
        <v>4608469.63</v>
      </c>
      <c r="G187" s="1">
        <f t="shared" si="8"/>
        <v>1792182.63</v>
      </c>
      <c r="H187" s="1"/>
      <c r="I187" s="1"/>
    </row>
    <row r="188" spans="1:9">
      <c r="A188" s="3" t="s">
        <v>233</v>
      </c>
      <c r="B188" t="s">
        <v>232</v>
      </c>
      <c r="C188" s="4">
        <v>0</v>
      </c>
      <c r="D188" s="4">
        <v>0</v>
      </c>
      <c r="E188" s="1">
        <f t="shared" si="6"/>
        <v>0</v>
      </c>
      <c r="F188" s="1">
        <f t="shared" si="7"/>
        <v>0</v>
      </c>
      <c r="G188" s="1">
        <f t="shared" si="8"/>
        <v>0</v>
      </c>
      <c r="H188" s="1"/>
      <c r="I188" s="1"/>
    </row>
    <row r="189" spans="1:9">
      <c r="A189" s="3" t="s">
        <v>231</v>
      </c>
      <c r="B189" t="s">
        <v>230</v>
      </c>
      <c r="C189" s="4">
        <v>0</v>
      </c>
      <c r="D189" s="4">
        <v>0</v>
      </c>
      <c r="E189" s="1">
        <f t="shared" si="6"/>
        <v>0</v>
      </c>
      <c r="F189" s="1">
        <f t="shared" si="7"/>
        <v>0</v>
      </c>
      <c r="G189" s="1">
        <f t="shared" si="8"/>
        <v>0</v>
      </c>
      <c r="H189" s="1"/>
      <c r="I189" s="1"/>
    </row>
    <row r="190" spans="1:9">
      <c r="A190" s="3" t="s">
        <v>229</v>
      </c>
      <c r="B190" t="s">
        <v>228</v>
      </c>
      <c r="C190" s="4">
        <v>0</v>
      </c>
      <c r="D190" s="4">
        <v>0</v>
      </c>
      <c r="E190" s="1">
        <f t="shared" si="6"/>
        <v>0</v>
      </c>
      <c r="F190" s="1">
        <f t="shared" si="7"/>
        <v>0</v>
      </c>
      <c r="G190" s="1">
        <f t="shared" si="8"/>
        <v>0</v>
      </c>
      <c r="H190" s="1"/>
      <c r="I190" s="1"/>
    </row>
    <row r="191" spans="1:9">
      <c r="A191" s="3" t="s">
        <v>227</v>
      </c>
      <c r="B191" t="s">
        <v>226</v>
      </c>
      <c r="C191" s="4">
        <v>0</v>
      </c>
      <c r="D191" s="4">
        <v>0</v>
      </c>
      <c r="E191" s="1">
        <f t="shared" si="6"/>
        <v>0</v>
      </c>
      <c r="F191" s="1">
        <f t="shared" si="7"/>
        <v>0</v>
      </c>
      <c r="G191" s="1">
        <f t="shared" si="8"/>
        <v>0</v>
      </c>
      <c r="H191" s="1"/>
      <c r="I191" s="1"/>
    </row>
    <row r="192" spans="1:9">
      <c r="A192" s="3" t="s">
        <v>225</v>
      </c>
      <c r="B192" t="s">
        <v>224</v>
      </c>
      <c r="C192" s="4">
        <v>0</v>
      </c>
      <c r="D192" s="4">
        <v>0</v>
      </c>
      <c r="E192" s="1">
        <f t="shared" si="6"/>
        <v>0</v>
      </c>
      <c r="F192" s="1">
        <f t="shared" si="7"/>
        <v>0</v>
      </c>
      <c r="G192" s="1">
        <f t="shared" si="8"/>
        <v>0</v>
      </c>
      <c r="H192" s="1"/>
      <c r="I192" s="1"/>
    </row>
    <row r="193" spans="1:9">
      <c r="A193" s="3" t="s">
        <v>223</v>
      </c>
      <c r="B193" t="s">
        <v>222</v>
      </c>
      <c r="C193" s="4">
        <v>0</v>
      </c>
      <c r="D193" s="4">
        <v>0</v>
      </c>
      <c r="E193" s="1">
        <f t="shared" si="6"/>
        <v>0</v>
      </c>
      <c r="F193" s="1">
        <f t="shared" si="7"/>
        <v>0</v>
      </c>
      <c r="G193" s="1">
        <f t="shared" si="8"/>
        <v>0</v>
      </c>
      <c r="H193" s="1"/>
      <c r="I193" s="1"/>
    </row>
    <row r="194" spans="1:9">
      <c r="A194" s="3" t="s">
        <v>221</v>
      </c>
      <c r="B194" t="s">
        <v>220</v>
      </c>
      <c r="C194" s="4">
        <v>0</v>
      </c>
      <c r="D194" s="4">
        <v>0</v>
      </c>
      <c r="E194" s="1">
        <f t="shared" ref="E194:E257" si="9">C194-D194</f>
        <v>0</v>
      </c>
      <c r="F194" s="1">
        <f t="shared" ref="F194:F257" si="10">ROUND($D194*0.72,2)</f>
        <v>0</v>
      </c>
      <c r="G194" s="1">
        <f t="shared" ref="G194:G257" si="11">ROUND($D194*0.28,2)</f>
        <v>0</v>
      </c>
      <c r="H194" s="1"/>
      <c r="I194" s="1"/>
    </row>
    <row r="195" spans="1:9">
      <c r="A195" s="3" t="s">
        <v>219</v>
      </c>
      <c r="B195" t="s">
        <v>218</v>
      </c>
      <c r="C195" s="4">
        <v>0</v>
      </c>
      <c r="D195" s="4">
        <v>0</v>
      </c>
      <c r="E195" s="1">
        <f t="shared" si="9"/>
        <v>0</v>
      </c>
      <c r="F195" s="1">
        <f t="shared" si="10"/>
        <v>0</v>
      </c>
      <c r="G195" s="1">
        <f t="shared" si="11"/>
        <v>0</v>
      </c>
      <c r="H195" s="1"/>
      <c r="I195" s="1"/>
    </row>
    <row r="196" spans="1:9">
      <c r="A196" s="3" t="s">
        <v>217</v>
      </c>
      <c r="B196" t="s">
        <v>216</v>
      </c>
      <c r="C196" s="4">
        <v>0</v>
      </c>
      <c r="D196" s="4">
        <v>0</v>
      </c>
      <c r="E196" s="1">
        <f t="shared" si="9"/>
        <v>0</v>
      </c>
      <c r="F196" s="1">
        <f t="shared" si="10"/>
        <v>0</v>
      </c>
      <c r="G196" s="1">
        <f t="shared" si="11"/>
        <v>0</v>
      </c>
      <c r="H196" s="1"/>
      <c r="I196" s="1"/>
    </row>
    <row r="197" spans="1:9">
      <c r="A197" s="3" t="s">
        <v>215</v>
      </c>
      <c r="B197" t="s">
        <v>214</v>
      </c>
      <c r="C197" s="4">
        <v>682349.91</v>
      </c>
      <c r="D197" s="4">
        <v>164469.79</v>
      </c>
      <c r="E197" s="1">
        <f t="shared" si="9"/>
        <v>517880.12</v>
      </c>
      <c r="F197" s="1">
        <f t="shared" si="10"/>
        <v>118418.25</v>
      </c>
      <c r="G197" s="1">
        <f t="shared" si="11"/>
        <v>46051.54</v>
      </c>
      <c r="H197" s="1"/>
      <c r="I197" s="1"/>
    </row>
    <row r="198" spans="1:9">
      <c r="A198" s="3" t="s">
        <v>213</v>
      </c>
      <c r="B198" t="s">
        <v>212</v>
      </c>
      <c r="C198" s="4">
        <v>0</v>
      </c>
      <c r="D198" s="4">
        <v>0</v>
      </c>
      <c r="E198" s="1">
        <f t="shared" si="9"/>
        <v>0</v>
      </c>
      <c r="F198" s="1">
        <f t="shared" si="10"/>
        <v>0</v>
      </c>
      <c r="G198" s="1">
        <f t="shared" si="11"/>
        <v>0</v>
      </c>
      <c r="H198" s="1"/>
      <c r="I198" s="1"/>
    </row>
    <row r="199" spans="1:9">
      <c r="A199" s="3" t="s">
        <v>211</v>
      </c>
      <c r="B199" t="s">
        <v>210</v>
      </c>
      <c r="C199" s="4">
        <v>0</v>
      </c>
      <c r="D199" s="4">
        <v>0</v>
      </c>
      <c r="E199" s="1">
        <f t="shared" si="9"/>
        <v>0</v>
      </c>
      <c r="F199" s="1">
        <f t="shared" si="10"/>
        <v>0</v>
      </c>
      <c r="G199" s="1">
        <f t="shared" si="11"/>
        <v>0</v>
      </c>
      <c r="H199" s="1"/>
      <c r="I199" s="1"/>
    </row>
    <row r="200" spans="1:9">
      <c r="A200" s="3" t="s">
        <v>209</v>
      </c>
      <c r="B200" t="s">
        <v>208</v>
      </c>
      <c r="C200" s="4">
        <v>0</v>
      </c>
      <c r="D200" s="4">
        <v>0</v>
      </c>
      <c r="E200" s="1">
        <f t="shared" si="9"/>
        <v>0</v>
      </c>
      <c r="F200" s="1">
        <f t="shared" si="10"/>
        <v>0</v>
      </c>
      <c r="G200" s="1">
        <f t="shared" si="11"/>
        <v>0</v>
      </c>
      <c r="H200" s="1"/>
      <c r="I200" s="1"/>
    </row>
    <row r="201" spans="1:9">
      <c r="A201" s="3" t="s">
        <v>207</v>
      </c>
      <c r="B201" t="s">
        <v>206</v>
      </c>
      <c r="C201" s="4">
        <v>2969229.69</v>
      </c>
      <c r="D201" s="4">
        <v>2492982.31</v>
      </c>
      <c r="E201" s="1">
        <f t="shared" si="9"/>
        <v>476247.37999999989</v>
      </c>
      <c r="F201" s="1">
        <f t="shared" si="10"/>
        <v>1794947.26</v>
      </c>
      <c r="G201" s="1">
        <f t="shared" si="11"/>
        <v>698035.05</v>
      </c>
      <c r="H201" s="1"/>
      <c r="I201" s="1"/>
    </row>
    <row r="202" spans="1:9">
      <c r="A202" s="3" t="s">
        <v>205</v>
      </c>
      <c r="B202" t="s">
        <v>204</v>
      </c>
      <c r="C202" s="4">
        <v>0</v>
      </c>
      <c r="D202" s="4">
        <v>0</v>
      </c>
      <c r="E202" s="1">
        <f t="shared" si="9"/>
        <v>0</v>
      </c>
      <c r="F202" s="1">
        <f t="shared" si="10"/>
        <v>0</v>
      </c>
      <c r="G202" s="1">
        <f t="shared" si="11"/>
        <v>0</v>
      </c>
      <c r="H202" s="1"/>
      <c r="I202" s="1"/>
    </row>
    <row r="203" spans="1:9">
      <c r="A203" s="3" t="s">
        <v>203</v>
      </c>
      <c r="B203" t="s">
        <v>202</v>
      </c>
      <c r="C203" s="4">
        <v>38933.699999999997</v>
      </c>
      <c r="D203" s="4">
        <v>25146.34</v>
      </c>
      <c r="E203" s="1">
        <f t="shared" si="9"/>
        <v>13787.359999999997</v>
      </c>
      <c r="F203" s="1">
        <f t="shared" si="10"/>
        <v>18105.36</v>
      </c>
      <c r="G203" s="1">
        <f t="shared" si="11"/>
        <v>7040.98</v>
      </c>
      <c r="H203" s="1"/>
      <c r="I203" s="1"/>
    </row>
    <row r="204" spans="1:9">
      <c r="A204" s="3" t="s">
        <v>201</v>
      </c>
      <c r="B204" t="s">
        <v>200</v>
      </c>
      <c r="C204" s="4">
        <v>0</v>
      </c>
      <c r="D204" s="4">
        <v>0</v>
      </c>
      <c r="E204" s="1">
        <f t="shared" si="9"/>
        <v>0</v>
      </c>
      <c r="F204" s="1">
        <f t="shared" si="10"/>
        <v>0</v>
      </c>
      <c r="G204" s="1">
        <f t="shared" si="11"/>
        <v>0</v>
      </c>
      <c r="H204" s="1"/>
      <c r="I204" s="1"/>
    </row>
    <row r="205" spans="1:9">
      <c r="A205" s="3" t="s">
        <v>199</v>
      </c>
      <c r="B205" t="s">
        <v>198</v>
      </c>
      <c r="C205" s="4">
        <v>0</v>
      </c>
      <c r="D205" s="4">
        <v>0</v>
      </c>
      <c r="E205" s="1">
        <f t="shared" si="9"/>
        <v>0</v>
      </c>
      <c r="F205" s="1">
        <f t="shared" si="10"/>
        <v>0</v>
      </c>
      <c r="G205" s="1">
        <f t="shared" si="11"/>
        <v>0</v>
      </c>
      <c r="H205" s="1"/>
      <c r="I205" s="1"/>
    </row>
    <row r="206" spans="1:9">
      <c r="A206" s="3" t="s">
        <v>197</v>
      </c>
      <c r="B206" t="s">
        <v>196</v>
      </c>
      <c r="C206" s="4">
        <v>0</v>
      </c>
      <c r="D206" s="4">
        <v>0</v>
      </c>
      <c r="E206" s="1">
        <f t="shared" si="9"/>
        <v>0</v>
      </c>
      <c r="F206" s="1">
        <f t="shared" si="10"/>
        <v>0</v>
      </c>
      <c r="G206" s="1">
        <f t="shared" si="11"/>
        <v>0</v>
      </c>
      <c r="H206" s="1"/>
      <c r="I206" s="1"/>
    </row>
    <row r="207" spans="1:9">
      <c r="A207" s="3" t="s">
        <v>195</v>
      </c>
      <c r="B207" t="s">
        <v>194</v>
      </c>
      <c r="C207" s="4">
        <v>2449555.98</v>
      </c>
      <c r="D207" s="4">
        <v>1781791.23</v>
      </c>
      <c r="E207" s="1">
        <f t="shared" si="9"/>
        <v>667764.75</v>
      </c>
      <c r="F207" s="1">
        <f t="shared" si="10"/>
        <v>1282889.69</v>
      </c>
      <c r="G207" s="1">
        <f t="shared" si="11"/>
        <v>498901.54</v>
      </c>
      <c r="H207" s="1"/>
      <c r="I207" s="1"/>
    </row>
    <row r="208" spans="1:9">
      <c r="A208" s="3" t="s">
        <v>193</v>
      </c>
      <c r="B208" t="s">
        <v>192</v>
      </c>
      <c r="C208" s="4">
        <v>0</v>
      </c>
      <c r="D208" s="4">
        <v>0</v>
      </c>
      <c r="E208" s="1">
        <f t="shared" si="9"/>
        <v>0</v>
      </c>
      <c r="F208" s="1">
        <f t="shared" si="10"/>
        <v>0</v>
      </c>
      <c r="G208" s="1">
        <f t="shared" si="11"/>
        <v>0</v>
      </c>
      <c r="H208" s="1"/>
      <c r="I208" s="1"/>
    </row>
    <row r="209" spans="1:9">
      <c r="A209" s="3" t="s">
        <v>191</v>
      </c>
      <c r="B209" t="s">
        <v>190</v>
      </c>
      <c r="C209" s="4">
        <v>0</v>
      </c>
      <c r="D209" s="4">
        <v>0</v>
      </c>
      <c r="E209" s="1">
        <f t="shared" si="9"/>
        <v>0</v>
      </c>
      <c r="F209" s="1">
        <f t="shared" si="10"/>
        <v>0</v>
      </c>
      <c r="G209" s="1">
        <f t="shared" si="11"/>
        <v>0</v>
      </c>
      <c r="H209" s="1"/>
      <c r="I209" s="1"/>
    </row>
    <row r="210" spans="1:9">
      <c r="A210" s="3" t="s">
        <v>189</v>
      </c>
      <c r="B210" t="s">
        <v>188</v>
      </c>
      <c r="C210" s="4">
        <v>336595.58</v>
      </c>
      <c r="D210" s="4">
        <v>0</v>
      </c>
      <c r="E210" s="1">
        <f t="shared" si="9"/>
        <v>336595.58</v>
      </c>
      <c r="F210" s="1">
        <f t="shared" si="10"/>
        <v>0</v>
      </c>
      <c r="G210" s="1">
        <f t="shared" si="11"/>
        <v>0</v>
      </c>
      <c r="H210" s="1"/>
      <c r="I210" s="1"/>
    </row>
    <row r="211" spans="1:9">
      <c r="A211" s="3" t="s">
        <v>187</v>
      </c>
      <c r="B211" t="s">
        <v>186</v>
      </c>
      <c r="C211" s="4">
        <v>569973.31000000006</v>
      </c>
      <c r="D211" s="4">
        <v>0</v>
      </c>
      <c r="E211" s="1">
        <f t="shared" si="9"/>
        <v>569973.31000000006</v>
      </c>
      <c r="F211" s="1">
        <f t="shared" si="10"/>
        <v>0</v>
      </c>
      <c r="G211" s="1">
        <f t="shared" si="11"/>
        <v>0</v>
      </c>
      <c r="H211" s="1"/>
      <c r="I211" s="1"/>
    </row>
    <row r="212" spans="1:9">
      <c r="A212" s="3" t="s">
        <v>185</v>
      </c>
      <c r="B212" t="s">
        <v>184</v>
      </c>
      <c r="C212" s="4">
        <v>0</v>
      </c>
      <c r="D212" s="4">
        <v>0</v>
      </c>
      <c r="E212" s="1">
        <f t="shared" si="9"/>
        <v>0</v>
      </c>
      <c r="F212" s="1">
        <f t="shared" si="10"/>
        <v>0</v>
      </c>
      <c r="G212" s="1">
        <f t="shared" si="11"/>
        <v>0</v>
      </c>
      <c r="H212" s="1"/>
      <c r="I212" s="1"/>
    </row>
    <row r="213" spans="1:9">
      <c r="A213" s="3" t="s">
        <v>183</v>
      </c>
      <c r="B213" t="s">
        <v>182</v>
      </c>
      <c r="C213" s="4">
        <v>0</v>
      </c>
      <c r="D213" s="4">
        <v>0</v>
      </c>
      <c r="E213" s="1">
        <f t="shared" si="9"/>
        <v>0</v>
      </c>
      <c r="F213" s="1">
        <f t="shared" si="10"/>
        <v>0</v>
      </c>
      <c r="G213" s="1">
        <f t="shared" si="11"/>
        <v>0</v>
      </c>
      <c r="H213" s="1"/>
      <c r="I213" s="1"/>
    </row>
    <row r="214" spans="1:9">
      <c r="A214" s="3" t="s">
        <v>181</v>
      </c>
      <c r="B214" t="s">
        <v>180</v>
      </c>
      <c r="C214" s="4">
        <v>0</v>
      </c>
      <c r="D214" s="4">
        <v>0</v>
      </c>
      <c r="E214" s="1">
        <f t="shared" si="9"/>
        <v>0</v>
      </c>
      <c r="F214" s="1">
        <f t="shared" si="10"/>
        <v>0</v>
      </c>
      <c r="G214" s="1">
        <f t="shared" si="11"/>
        <v>0</v>
      </c>
      <c r="H214" s="1"/>
      <c r="I214" s="1"/>
    </row>
    <row r="215" spans="1:9">
      <c r="A215" s="3" t="s">
        <v>179</v>
      </c>
      <c r="B215" t="s">
        <v>178</v>
      </c>
      <c r="C215" s="4">
        <v>0</v>
      </c>
      <c r="D215" s="4">
        <v>0</v>
      </c>
      <c r="E215" s="1">
        <f t="shared" si="9"/>
        <v>0</v>
      </c>
      <c r="F215" s="1">
        <f t="shared" si="10"/>
        <v>0</v>
      </c>
      <c r="G215" s="1">
        <f t="shared" si="11"/>
        <v>0</v>
      </c>
      <c r="H215" s="1"/>
      <c r="I215" s="1"/>
    </row>
    <row r="216" spans="1:9">
      <c r="A216" s="3" t="s">
        <v>177</v>
      </c>
      <c r="B216" t="s">
        <v>176</v>
      </c>
      <c r="C216" s="4">
        <v>0</v>
      </c>
      <c r="D216" s="4">
        <v>0</v>
      </c>
      <c r="E216" s="1">
        <f t="shared" si="9"/>
        <v>0</v>
      </c>
      <c r="F216" s="1">
        <f t="shared" si="10"/>
        <v>0</v>
      </c>
      <c r="G216" s="1">
        <f t="shared" si="11"/>
        <v>0</v>
      </c>
      <c r="H216" s="1"/>
      <c r="I216" s="1"/>
    </row>
    <row r="217" spans="1:9">
      <c r="A217" s="3" t="s">
        <v>175</v>
      </c>
      <c r="B217" t="s">
        <v>174</v>
      </c>
      <c r="C217" s="4">
        <v>0</v>
      </c>
      <c r="D217" s="4">
        <v>0</v>
      </c>
      <c r="E217" s="1">
        <f t="shared" si="9"/>
        <v>0</v>
      </c>
      <c r="F217" s="1">
        <f t="shared" si="10"/>
        <v>0</v>
      </c>
      <c r="G217" s="1">
        <f t="shared" si="11"/>
        <v>0</v>
      </c>
      <c r="H217" s="1"/>
      <c r="I217" s="1"/>
    </row>
    <row r="218" spans="1:9">
      <c r="A218" s="3" t="s">
        <v>173</v>
      </c>
      <c r="B218" t="s">
        <v>172</v>
      </c>
      <c r="C218" s="4">
        <v>0</v>
      </c>
      <c r="D218" s="4">
        <v>0</v>
      </c>
      <c r="E218" s="1">
        <f t="shared" si="9"/>
        <v>0</v>
      </c>
      <c r="F218" s="1">
        <f t="shared" si="10"/>
        <v>0</v>
      </c>
      <c r="G218" s="1">
        <f t="shared" si="11"/>
        <v>0</v>
      </c>
      <c r="H218" s="1"/>
      <c r="I218" s="1"/>
    </row>
    <row r="219" spans="1:9">
      <c r="A219" s="3" t="s">
        <v>171</v>
      </c>
      <c r="B219" t="s">
        <v>170</v>
      </c>
      <c r="C219" s="4">
        <v>0</v>
      </c>
      <c r="D219" s="4">
        <v>0</v>
      </c>
      <c r="E219" s="1">
        <f t="shared" si="9"/>
        <v>0</v>
      </c>
      <c r="F219" s="1">
        <f t="shared" si="10"/>
        <v>0</v>
      </c>
      <c r="G219" s="1">
        <f t="shared" si="11"/>
        <v>0</v>
      </c>
      <c r="H219" s="1"/>
      <c r="I219" s="1"/>
    </row>
    <row r="220" spans="1:9">
      <c r="A220" s="3" t="s">
        <v>169</v>
      </c>
      <c r="B220" t="s">
        <v>168</v>
      </c>
      <c r="C220" s="4">
        <v>9952996.5600000005</v>
      </c>
      <c r="D220" s="4">
        <v>7058903.8700000001</v>
      </c>
      <c r="E220" s="1">
        <f t="shared" si="9"/>
        <v>2894092.6900000004</v>
      </c>
      <c r="F220" s="1">
        <f t="shared" si="10"/>
        <v>5082410.79</v>
      </c>
      <c r="G220" s="1">
        <f t="shared" si="11"/>
        <v>1976493.08</v>
      </c>
      <c r="H220" s="1"/>
      <c r="I220" s="1"/>
    </row>
    <row r="221" spans="1:9">
      <c r="A221" s="3" t="s">
        <v>167</v>
      </c>
      <c r="B221" t="s">
        <v>166</v>
      </c>
      <c r="C221" s="4">
        <v>0</v>
      </c>
      <c r="D221" s="4">
        <v>0</v>
      </c>
      <c r="E221" s="1">
        <f t="shared" si="9"/>
        <v>0</v>
      </c>
      <c r="F221" s="1">
        <f t="shared" si="10"/>
        <v>0</v>
      </c>
      <c r="G221" s="1">
        <f t="shared" si="11"/>
        <v>0</v>
      </c>
      <c r="H221" s="1"/>
      <c r="I221" s="1"/>
    </row>
    <row r="222" spans="1:9">
      <c r="A222" s="3" t="s">
        <v>165</v>
      </c>
      <c r="B222" t="s">
        <v>164</v>
      </c>
      <c r="C222" s="4">
        <v>0</v>
      </c>
      <c r="D222" s="4">
        <v>0</v>
      </c>
      <c r="E222" s="1">
        <f t="shared" si="9"/>
        <v>0</v>
      </c>
      <c r="F222" s="1">
        <f t="shared" si="10"/>
        <v>0</v>
      </c>
      <c r="G222" s="1">
        <f t="shared" si="11"/>
        <v>0</v>
      </c>
      <c r="H222" s="1"/>
      <c r="I222" s="1"/>
    </row>
    <row r="223" spans="1:9">
      <c r="A223" s="3" t="s">
        <v>163</v>
      </c>
      <c r="B223" t="s">
        <v>162</v>
      </c>
      <c r="C223" s="4">
        <v>332588.99</v>
      </c>
      <c r="D223" s="4">
        <v>167343.73000000001</v>
      </c>
      <c r="E223" s="1">
        <f t="shared" si="9"/>
        <v>165245.25999999998</v>
      </c>
      <c r="F223" s="1">
        <f t="shared" si="10"/>
        <v>120487.49</v>
      </c>
      <c r="G223" s="1">
        <f t="shared" si="11"/>
        <v>46856.24</v>
      </c>
      <c r="H223" s="1"/>
      <c r="I223" s="1"/>
    </row>
    <row r="224" spans="1:9">
      <c r="A224" s="3" t="s">
        <v>161</v>
      </c>
      <c r="B224" t="s">
        <v>160</v>
      </c>
      <c r="C224" s="4">
        <v>1695371.3</v>
      </c>
      <c r="D224" s="4">
        <v>1522124.31</v>
      </c>
      <c r="E224" s="1">
        <f t="shared" si="9"/>
        <v>173246.99</v>
      </c>
      <c r="F224" s="1">
        <f t="shared" si="10"/>
        <v>1095929.5</v>
      </c>
      <c r="G224" s="1">
        <f t="shared" si="11"/>
        <v>426194.81</v>
      </c>
      <c r="H224" s="1"/>
      <c r="I224" s="1"/>
    </row>
    <row r="225" spans="1:9">
      <c r="A225" s="3" t="s">
        <v>159</v>
      </c>
      <c r="B225" t="s">
        <v>158</v>
      </c>
      <c r="C225" s="4">
        <v>5108084.5199999996</v>
      </c>
      <c r="D225" s="4">
        <v>4442282.1500000004</v>
      </c>
      <c r="E225" s="1">
        <f t="shared" si="9"/>
        <v>665802.36999999918</v>
      </c>
      <c r="F225" s="1">
        <f t="shared" si="10"/>
        <v>3198443.15</v>
      </c>
      <c r="G225" s="1">
        <f t="shared" si="11"/>
        <v>1243839</v>
      </c>
      <c r="H225" s="1"/>
      <c r="I225" s="1"/>
    </row>
    <row r="226" spans="1:9">
      <c r="A226" s="3" t="s">
        <v>157</v>
      </c>
      <c r="B226" t="s">
        <v>156</v>
      </c>
      <c r="C226" s="4">
        <v>5070842.1900000004</v>
      </c>
      <c r="D226" s="4">
        <v>4444760.9400000004</v>
      </c>
      <c r="E226" s="1">
        <f t="shared" si="9"/>
        <v>626081.25</v>
      </c>
      <c r="F226" s="1">
        <f t="shared" si="10"/>
        <v>3200227.88</v>
      </c>
      <c r="G226" s="1">
        <f t="shared" si="11"/>
        <v>1244533.06</v>
      </c>
      <c r="H226" s="1"/>
      <c r="I226" s="1"/>
    </row>
    <row r="227" spans="1:9">
      <c r="A227" s="3" t="s">
        <v>155</v>
      </c>
      <c r="B227" t="s">
        <v>154</v>
      </c>
      <c r="C227" s="4">
        <v>173970.13</v>
      </c>
      <c r="D227" s="4">
        <v>76557.98</v>
      </c>
      <c r="E227" s="1">
        <f t="shared" si="9"/>
        <v>97412.150000000009</v>
      </c>
      <c r="F227" s="1">
        <f t="shared" si="10"/>
        <v>55121.75</v>
      </c>
      <c r="G227" s="1">
        <f t="shared" si="11"/>
        <v>21436.23</v>
      </c>
      <c r="H227" s="1"/>
      <c r="I227" s="1"/>
    </row>
    <row r="228" spans="1:9">
      <c r="A228" s="3" t="s">
        <v>153</v>
      </c>
      <c r="B228" t="s">
        <v>152</v>
      </c>
      <c r="C228" s="4">
        <v>160024.84</v>
      </c>
      <c r="D228" s="4">
        <v>25213.27</v>
      </c>
      <c r="E228" s="1">
        <f t="shared" si="9"/>
        <v>134811.57</v>
      </c>
      <c r="F228" s="1">
        <f t="shared" si="10"/>
        <v>18153.55</v>
      </c>
      <c r="G228" s="1">
        <f t="shared" si="11"/>
        <v>7059.72</v>
      </c>
      <c r="H228" s="1"/>
      <c r="I228" s="1"/>
    </row>
    <row r="229" spans="1:9">
      <c r="A229" s="3" t="s">
        <v>151</v>
      </c>
      <c r="B229" t="s">
        <v>150</v>
      </c>
      <c r="C229" s="4">
        <v>0</v>
      </c>
      <c r="D229" s="4">
        <v>0</v>
      </c>
      <c r="E229" s="1">
        <f t="shared" si="9"/>
        <v>0</v>
      </c>
      <c r="F229" s="1">
        <f t="shared" si="10"/>
        <v>0</v>
      </c>
      <c r="G229" s="1">
        <f t="shared" si="11"/>
        <v>0</v>
      </c>
      <c r="H229" s="1"/>
      <c r="I229" s="1"/>
    </row>
    <row r="230" spans="1:9">
      <c r="A230" s="3" t="s">
        <v>149</v>
      </c>
      <c r="B230" t="s">
        <v>148</v>
      </c>
      <c r="C230" s="4">
        <v>0</v>
      </c>
      <c r="D230" s="4">
        <v>0</v>
      </c>
      <c r="E230" s="1">
        <f t="shared" si="9"/>
        <v>0</v>
      </c>
      <c r="F230" s="1">
        <f t="shared" si="10"/>
        <v>0</v>
      </c>
      <c r="G230" s="1">
        <f t="shared" si="11"/>
        <v>0</v>
      </c>
      <c r="H230" s="1"/>
      <c r="I230" s="1"/>
    </row>
    <row r="231" spans="1:9">
      <c r="A231" s="3" t="s">
        <v>147</v>
      </c>
      <c r="B231" t="s">
        <v>146</v>
      </c>
      <c r="C231" s="4">
        <v>1751434.65</v>
      </c>
      <c r="D231" s="4">
        <v>1293170.04</v>
      </c>
      <c r="E231" s="1">
        <f t="shared" si="9"/>
        <v>458264.60999999987</v>
      </c>
      <c r="F231" s="1">
        <f t="shared" si="10"/>
        <v>931082.43</v>
      </c>
      <c r="G231" s="1">
        <f t="shared" si="11"/>
        <v>362087.61</v>
      </c>
      <c r="H231" s="1"/>
      <c r="I231" s="1"/>
    </row>
    <row r="232" spans="1:9">
      <c r="A232" s="3" t="s">
        <v>145</v>
      </c>
      <c r="B232" t="s">
        <v>144</v>
      </c>
      <c r="C232" s="4">
        <v>1977145.57</v>
      </c>
      <c r="D232" s="4">
        <v>1893541.76</v>
      </c>
      <c r="E232" s="1">
        <f t="shared" si="9"/>
        <v>83603.810000000056</v>
      </c>
      <c r="F232" s="1">
        <f t="shared" si="10"/>
        <v>1363350.07</v>
      </c>
      <c r="G232" s="1">
        <f t="shared" si="11"/>
        <v>530191.68999999994</v>
      </c>
      <c r="H232" s="1"/>
      <c r="I232" s="1"/>
    </row>
    <row r="233" spans="1:9">
      <c r="A233" s="3" t="s">
        <v>143</v>
      </c>
      <c r="B233" t="s">
        <v>142</v>
      </c>
      <c r="C233" s="4">
        <v>103125.31</v>
      </c>
      <c r="D233" s="4">
        <v>16650.349999999999</v>
      </c>
      <c r="E233" s="1">
        <f t="shared" si="9"/>
        <v>86474.959999999992</v>
      </c>
      <c r="F233" s="1">
        <f t="shared" si="10"/>
        <v>11988.25</v>
      </c>
      <c r="G233" s="1">
        <f t="shared" si="11"/>
        <v>4662.1000000000004</v>
      </c>
      <c r="H233" s="1"/>
      <c r="I233" s="1"/>
    </row>
    <row r="234" spans="1:9">
      <c r="A234" s="3" t="s">
        <v>141</v>
      </c>
      <c r="B234" t="s">
        <v>140</v>
      </c>
      <c r="C234" s="4">
        <v>45114.79</v>
      </c>
      <c r="D234" s="4">
        <v>45114.79</v>
      </c>
      <c r="E234" s="1">
        <f t="shared" si="9"/>
        <v>0</v>
      </c>
      <c r="F234" s="1">
        <f t="shared" si="10"/>
        <v>32482.65</v>
      </c>
      <c r="G234" s="1">
        <f t="shared" si="11"/>
        <v>12632.14</v>
      </c>
      <c r="H234" s="1"/>
      <c r="I234" s="1"/>
    </row>
    <row r="235" spans="1:9">
      <c r="A235" s="3" t="s">
        <v>139</v>
      </c>
      <c r="B235" t="s">
        <v>138</v>
      </c>
      <c r="C235" s="4">
        <v>266969.2</v>
      </c>
      <c r="D235" s="4">
        <v>160933.45000000001</v>
      </c>
      <c r="E235" s="1">
        <f t="shared" si="9"/>
        <v>106035.75</v>
      </c>
      <c r="F235" s="1">
        <f t="shared" si="10"/>
        <v>115872.08</v>
      </c>
      <c r="G235" s="1">
        <f t="shared" si="11"/>
        <v>45061.37</v>
      </c>
      <c r="H235" s="1"/>
      <c r="I235" s="1"/>
    </row>
    <row r="236" spans="1:9">
      <c r="A236" s="3" t="s">
        <v>137</v>
      </c>
      <c r="B236" t="s">
        <v>136</v>
      </c>
      <c r="C236" s="4">
        <v>500915.7</v>
      </c>
      <c r="D236" s="4">
        <v>488885.35</v>
      </c>
      <c r="E236" s="1">
        <f t="shared" si="9"/>
        <v>12030.350000000035</v>
      </c>
      <c r="F236" s="1">
        <f t="shared" si="10"/>
        <v>351997.45</v>
      </c>
      <c r="G236" s="1">
        <f t="shared" si="11"/>
        <v>136887.9</v>
      </c>
      <c r="H236" s="1"/>
      <c r="I236" s="1"/>
    </row>
    <row r="237" spans="1:9">
      <c r="A237" s="3" t="s">
        <v>135</v>
      </c>
      <c r="B237" t="s">
        <v>134</v>
      </c>
      <c r="C237" s="4">
        <v>1150999.3999999999</v>
      </c>
      <c r="D237" s="4">
        <v>1150999.3999999999</v>
      </c>
      <c r="E237" s="1">
        <f t="shared" si="9"/>
        <v>0</v>
      </c>
      <c r="F237" s="1">
        <f t="shared" si="10"/>
        <v>828719.57</v>
      </c>
      <c r="G237" s="1">
        <f t="shared" si="11"/>
        <v>322279.83</v>
      </c>
      <c r="H237" s="1"/>
      <c r="I237" s="1"/>
    </row>
    <row r="238" spans="1:9">
      <c r="A238" s="3" t="s">
        <v>133</v>
      </c>
      <c r="B238" t="s">
        <v>132</v>
      </c>
      <c r="C238" s="4">
        <v>866224.61</v>
      </c>
      <c r="D238" s="4">
        <v>632105.17000000004</v>
      </c>
      <c r="E238" s="1">
        <f t="shared" si="9"/>
        <v>234119.43999999994</v>
      </c>
      <c r="F238" s="1">
        <f t="shared" si="10"/>
        <v>455115.72</v>
      </c>
      <c r="G238" s="1">
        <f t="shared" si="11"/>
        <v>176989.45</v>
      </c>
      <c r="H238" s="1"/>
      <c r="I238" s="1"/>
    </row>
    <row r="239" spans="1:9">
      <c r="A239" s="3" t="s">
        <v>131</v>
      </c>
      <c r="B239" t="s">
        <v>130</v>
      </c>
      <c r="C239" s="4">
        <v>0</v>
      </c>
      <c r="D239" s="4">
        <v>0</v>
      </c>
      <c r="E239" s="1">
        <f t="shared" si="9"/>
        <v>0</v>
      </c>
      <c r="F239" s="1">
        <f t="shared" si="10"/>
        <v>0</v>
      </c>
      <c r="G239" s="1">
        <f t="shared" si="11"/>
        <v>0</v>
      </c>
      <c r="H239" s="1"/>
      <c r="I239" s="1"/>
    </row>
    <row r="240" spans="1:9">
      <c r="A240" s="3" t="s">
        <v>129</v>
      </c>
      <c r="B240" t="s">
        <v>128</v>
      </c>
      <c r="C240" s="4">
        <v>64098.32</v>
      </c>
      <c r="D240" s="4">
        <v>53356.02</v>
      </c>
      <c r="E240" s="1">
        <f t="shared" si="9"/>
        <v>10742.300000000003</v>
      </c>
      <c r="F240" s="1">
        <f t="shared" si="10"/>
        <v>38416.33</v>
      </c>
      <c r="G240" s="1">
        <f t="shared" si="11"/>
        <v>14939.69</v>
      </c>
      <c r="H240" s="1"/>
      <c r="I240" s="1"/>
    </row>
    <row r="241" spans="1:9">
      <c r="A241" s="3" t="s">
        <v>127</v>
      </c>
      <c r="B241" t="s">
        <v>126</v>
      </c>
      <c r="C241" s="4">
        <v>0</v>
      </c>
      <c r="D241" s="4">
        <v>0</v>
      </c>
      <c r="E241" s="1">
        <f t="shared" si="9"/>
        <v>0</v>
      </c>
      <c r="F241" s="1">
        <f t="shared" si="10"/>
        <v>0</v>
      </c>
      <c r="G241" s="1">
        <f t="shared" si="11"/>
        <v>0</v>
      </c>
      <c r="H241" s="1"/>
      <c r="I241" s="1"/>
    </row>
    <row r="242" spans="1:9">
      <c r="A242" s="3" t="s">
        <v>125</v>
      </c>
      <c r="B242" t="s">
        <v>124</v>
      </c>
      <c r="C242" s="4">
        <v>0</v>
      </c>
      <c r="D242" s="4">
        <v>0</v>
      </c>
      <c r="E242" s="1">
        <f t="shared" si="9"/>
        <v>0</v>
      </c>
      <c r="F242" s="1">
        <f t="shared" si="10"/>
        <v>0</v>
      </c>
      <c r="G242" s="1">
        <f t="shared" si="11"/>
        <v>0</v>
      </c>
      <c r="H242" s="1"/>
      <c r="I242" s="1"/>
    </row>
    <row r="243" spans="1:9">
      <c r="A243" s="3" t="s">
        <v>123</v>
      </c>
      <c r="B243" t="s">
        <v>122</v>
      </c>
      <c r="C243" s="4">
        <v>358019.99</v>
      </c>
      <c r="D243" s="4">
        <v>318095.2</v>
      </c>
      <c r="E243" s="1">
        <f t="shared" si="9"/>
        <v>39924.789999999979</v>
      </c>
      <c r="F243" s="1">
        <f t="shared" si="10"/>
        <v>229028.54</v>
      </c>
      <c r="G243" s="1">
        <f t="shared" si="11"/>
        <v>89066.66</v>
      </c>
      <c r="H243" s="1"/>
      <c r="I243" s="1"/>
    </row>
    <row r="244" spans="1:9">
      <c r="A244" s="3" t="s">
        <v>121</v>
      </c>
      <c r="B244" t="s">
        <v>120</v>
      </c>
      <c r="C244" s="4">
        <v>71797.87</v>
      </c>
      <c r="D244" s="4">
        <v>71797.87</v>
      </c>
      <c r="E244" s="1">
        <f t="shared" si="9"/>
        <v>0</v>
      </c>
      <c r="F244" s="1">
        <f t="shared" si="10"/>
        <v>51694.47</v>
      </c>
      <c r="G244" s="1">
        <f t="shared" si="11"/>
        <v>20103.400000000001</v>
      </c>
      <c r="H244" s="1"/>
      <c r="I244" s="1"/>
    </row>
    <row r="245" spans="1:9">
      <c r="A245" s="3" t="s">
        <v>119</v>
      </c>
      <c r="B245" t="s">
        <v>118</v>
      </c>
      <c r="C245" s="4">
        <v>677563.77</v>
      </c>
      <c r="D245" s="4">
        <v>677563.77</v>
      </c>
      <c r="E245" s="1">
        <f t="shared" si="9"/>
        <v>0</v>
      </c>
      <c r="F245" s="1">
        <f t="shared" si="10"/>
        <v>487845.91</v>
      </c>
      <c r="G245" s="1">
        <f t="shared" si="11"/>
        <v>189717.86</v>
      </c>
      <c r="H245" s="1"/>
      <c r="I245" s="1"/>
    </row>
    <row r="246" spans="1:9">
      <c r="A246" s="3" t="s">
        <v>117</v>
      </c>
      <c r="B246" t="s">
        <v>116</v>
      </c>
      <c r="C246" s="4">
        <v>2522149.7000000002</v>
      </c>
      <c r="D246" s="4">
        <v>1934808.38</v>
      </c>
      <c r="E246" s="1">
        <f t="shared" si="9"/>
        <v>587341.3200000003</v>
      </c>
      <c r="F246" s="1">
        <f t="shared" si="10"/>
        <v>1393062.03</v>
      </c>
      <c r="G246" s="1">
        <f t="shared" si="11"/>
        <v>541746.35</v>
      </c>
      <c r="H246" s="1"/>
      <c r="I246" s="1"/>
    </row>
    <row r="247" spans="1:9">
      <c r="A247" s="3" t="s">
        <v>115</v>
      </c>
      <c r="B247" t="s">
        <v>114</v>
      </c>
      <c r="C247" s="4">
        <v>0</v>
      </c>
      <c r="D247" s="4">
        <v>0</v>
      </c>
      <c r="E247" s="1">
        <f t="shared" si="9"/>
        <v>0</v>
      </c>
      <c r="F247" s="1">
        <f t="shared" si="10"/>
        <v>0</v>
      </c>
      <c r="G247" s="1">
        <f t="shared" si="11"/>
        <v>0</v>
      </c>
      <c r="H247" s="1"/>
      <c r="I247" s="1"/>
    </row>
    <row r="248" spans="1:9">
      <c r="A248" s="3" t="s">
        <v>113</v>
      </c>
      <c r="B248" t="s">
        <v>112</v>
      </c>
      <c r="C248" s="4">
        <v>269090.53999999998</v>
      </c>
      <c r="D248" s="4">
        <v>0</v>
      </c>
      <c r="E248" s="1">
        <f t="shared" si="9"/>
        <v>269090.53999999998</v>
      </c>
      <c r="F248" s="1">
        <f t="shared" si="10"/>
        <v>0</v>
      </c>
      <c r="G248" s="1">
        <f t="shared" si="11"/>
        <v>0</v>
      </c>
      <c r="H248" s="1"/>
      <c r="I248" s="1"/>
    </row>
    <row r="249" spans="1:9">
      <c r="A249" s="3" t="s">
        <v>111</v>
      </c>
      <c r="B249" t="s">
        <v>110</v>
      </c>
      <c r="C249" s="4">
        <v>0</v>
      </c>
      <c r="D249" s="4">
        <v>0</v>
      </c>
      <c r="E249" s="1">
        <f t="shared" si="9"/>
        <v>0</v>
      </c>
      <c r="F249" s="1">
        <f t="shared" si="10"/>
        <v>0</v>
      </c>
      <c r="G249" s="1">
        <f t="shared" si="11"/>
        <v>0</v>
      </c>
      <c r="H249" s="1"/>
      <c r="I249" s="1"/>
    </row>
    <row r="250" spans="1:9">
      <c r="A250" s="3" t="s">
        <v>109</v>
      </c>
      <c r="B250" t="s">
        <v>108</v>
      </c>
      <c r="C250" s="4">
        <v>265973.43</v>
      </c>
      <c r="D250" s="4">
        <v>241731.37</v>
      </c>
      <c r="E250" s="1">
        <f t="shared" si="9"/>
        <v>24242.059999999998</v>
      </c>
      <c r="F250" s="1">
        <f t="shared" si="10"/>
        <v>174046.59</v>
      </c>
      <c r="G250" s="1">
        <f t="shared" si="11"/>
        <v>67684.78</v>
      </c>
      <c r="H250" s="1"/>
      <c r="I250" s="1"/>
    </row>
    <row r="251" spans="1:9">
      <c r="A251" s="3" t="s">
        <v>107</v>
      </c>
      <c r="B251" t="s">
        <v>106</v>
      </c>
      <c r="C251" s="4">
        <v>0</v>
      </c>
      <c r="D251" s="4">
        <v>0</v>
      </c>
      <c r="E251" s="1">
        <f t="shared" si="9"/>
        <v>0</v>
      </c>
      <c r="F251" s="1">
        <f t="shared" si="10"/>
        <v>0</v>
      </c>
      <c r="G251" s="1">
        <f t="shared" si="11"/>
        <v>0</v>
      </c>
      <c r="H251" s="1"/>
      <c r="I251" s="1"/>
    </row>
    <row r="252" spans="1:9">
      <c r="A252" s="3" t="s">
        <v>105</v>
      </c>
      <c r="B252" t="s">
        <v>104</v>
      </c>
      <c r="C252" s="4">
        <v>1217351.0900000001</v>
      </c>
      <c r="D252" s="4">
        <v>1122598.98</v>
      </c>
      <c r="E252" s="1">
        <f t="shared" si="9"/>
        <v>94752.110000000102</v>
      </c>
      <c r="F252" s="1">
        <f t="shared" si="10"/>
        <v>808271.27</v>
      </c>
      <c r="G252" s="1">
        <f t="shared" si="11"/>
        <v>314327.71000000002</v>
      </c>
      <c r="H252" s="1"/>
      <c r="I252" s="1"/>
    </row>
    <row r="253" spans="1:9">
      <c r="A253" s="3" t="s">
        <v>103</v>
      </c>
      <c r="B253" t="s">
        <v>102</v>
      </c>
      <c r="C253" s="4">
        <v>0</v>
      </c>
      <c r="D253" s="4">
        <v>0</v>
      </c>
      <c r="E253" s="1">
        <f t="shared" si="9"/>
        <v>0</v>
      </c>
      <c r="F253" s="1">
        <f t="shared" si="10"/>
        <v>0</v>
      </c>
      <c r="G253" s="1">
        <f t="shared" si="11"/>
        <v>0</v>
      </c>
      <c r="H253" s="1"/>
      <c r="I253" s="1"/>
    </row>
    <row r="254" spans="1:9">
      <c r="A254" s="3" t="s">
        <v>101</v>
      </c>
      <c r="B254" t="s">
        <v>100</v>
      </c>
      <c r="C254" s="4">
        <v>0</v>
      </c>
      <c r="D254" s="4">
        <v>0</v>
      </c>
      <c r="E254" s="1">
        <f t="shared" si="9"/>
        <v>0</v>
      </c>
      <c r="F254" s="1">
        <f t="shared" si="10"/>
        <v>0</v>
      </c>
      <c r="G254" s="1">
        <f t="shared" si="11"/>
        <v>0</v>
      </c>
      <c r="H254" s="1"/>
      <c r="I254" s="1"/>
    </row>
    <row r="255" spans="1:9">
      <c r="A255" s="3" t="s">
        <v>99</v>
      </c>
      <c r="B255" t="s">
        <v>98</v>
      </c>
      <c r="C255" s="4">
        <v>0</v>
      </c>
      <c r="D255" s="4">
        <v>0</v>
      </c>
      <c r="E255" s="1">
        <f t="shared" si="9"/>
        <v>0</v>
      </c>
      <c r="F255" s="1">
        <f t="shared" si="10"/>
        <v>0</v>
      </c>
      <c r="G255" s="1">
        <f t="shared" si="11"/>
        <v>0</v>
      </c>
      <c r="H255" s="1"/>
      <c r="I255" s="1"/>
    </row>
    <row r="256" spans="1:9">
      <c r="A256" s="3" t="s">
        <v>97</v>
      </c>
      <c r="B256" t="s">
        <v>96</v>
      </c>
      <c r="C256" s="4">
        <v>2874644.41</v>
      </c>
      <c r="D256" s="4">
        <v>2566230.59</v>
      </c>
      <c r="E256" s="1">
        <f t="shared" si="9"/>
        <v>308413.8200000003</v>
      </c>
      <c r="F256" s="1">
        <f t="shared" si="10"/>
        <v>1847686.02</v>
      </c>
      <c r="G256" s="1">
        <f t="shared" si="11"/>
        <v>718544.57</v>
      </c>
      <c r="H256" s="1"/>
      <c r="I256" s="1"/>
    </row>
    <row r="257" spans="1:9">
      <c r="A257" s="3" t="s">
        <v>95</v>
      </c>
      <c r="B257" t="s">
        <v>94</v>
      </c>
      <c r="C257" s="4">
        <v>468022.55</v>
      </c>
      <c r="D257" s="4">
        <v>452746.5</v>
      </c>
      <c r="E257" s="1">
        <f t="shared" si="9"/>
        <v>15276.049999999988</v>
      </c>
      <c r="F257" s="1">
        <f t="shared" si="10"/>
        <v>325977.48</v>
      </c>
      <c r="G257" s="1">
        <f t="shared" si="11"/>
        <v>126769.02</v>
      </c>
      <c r="H257" s="1"/>
      <c r="I257" s="1"/>
    </row>
    <row r="258" spans="1:9">
      <c r="A258" s="3" t="s">
        <v>93</v>
      </c>
      <c r="B258" t="s">
        <v>92</v>
      </c>
      <c r="C258" s="4">
        <v>0</v>
      </c>
      <c r="D258" s="4">
        <v>0</v>
      </c>
      <c r="E258" s="1">
        <f t="shared" ref="E258:E299" si="12">C258-D258</f>
        <v>0</v>
      </c>
      <c r="F258" s="1">
        <f t="shared" ref="F258:F303" si="13">ROUND($D258*0.72,2)</f>
        <v>0</v>
      </c>
      <c r="G258" s="1">
        <f t="shared" ref="G258:G303" si="14">ROUND($D258*0.28,2)</f>
        <v>0</v>
      </c>
      <c r="H258" s="1"/>
      <c r="I258" s="1"/>
    </row>
    <row r="259" spans="1:9">
      <c r="A259" s="3" t="s">
        <v>91</v>
      </c>
      <c r="B259" t="s">
        <v>90</v>
      </c>
      <c r="C259" s="4">
        <v>0</v>
      </c>
      <c r="D259" s="4">
        <v>0</v>
      </c>
      <c r="E259" s="1">
        <f t="shared" si="12"/>
        <v>0</v>
      </c>
      <c r="F259" s="1">
        <f t="shared" si="13"/>
        <v>0</v>
      </c>
      <c r="G259" s="1">
        <f t="shared" si="14"/>
        <v>0</v>
      </c>
      <c r="H259" s="1"/>
      <c r="I259" s="1"/>
    </row>
    <row r="260" spans="1:9">
      <c r="A260" s="3" t="s">
        <v>89</v>
      </c>
      <c r="B260" t="s">
        <v>88</v>
      </c>
      <c r="C260" s="4">
        <v>146033.87</v>
      </c>
      <c r="D260" s="4">
        <v>91442.71</v>
      </c>
      <c r="E260" s="1">
        <f t="shared" si="12"/>
        <v>54591.159999999989</v>
      </c>
      <c r="F260" s="1">
        <f t="shared" si="13"/>
        <v>65838.75</v>
      </c>
      <c r="G260" s="1">
        <f t="shared" si="14"/>
        <v>25603.96</v>
      </c>
      <c r="H260" s="1"/>
      <c r="I260" s="1"/>
    </row>
    <row r="261" spans="1:9">
      <c r="A261" s="3" t="s">
        <v>87</v>
      </c>
      <c r="B261" t="s">
        <v>86</v>
      </c>
      <c r="C261" s="4">
        <v>0</v>
      </c>
      <c r="D261" s="4">
        <v>0</v>
      </c>
      <c r="E261" s="1">
        <f t="shared" si="12"/>
        <v>0</v>
      </c>
      <c r="F261" s="1">
        <f t="shared" si="13"/>
        <v>0</v>
      </c>
      <c r="G261" s="1">
        <f t="shared" si="14"/>
        <v>0</v>
      </c>
      <c r="H261" s="1"/>
      <c r="I261" s="1"/>
    </row>
    <row r="262" spans="1:9">
      <c r="A262" s="3" t="s">
        <v>85</v>
      </c>
      <c r="B262" t="s">
        <v>84</v>
      </c>
      <c r="C262" s="4">
        <v>0</v>
      </c>
      <c r="D262" s="4">
        <v>0</v>
      </c>
      <c r="E262" s="1">
        <f t="shared" si="12"/>
        <v>0</v>
      </c>
      <c r="F262" s="1">
        <f t="shared" si="13"/>
        <v>0</v>
      </c>
      <c r="G262" s="1">
        <f t="shared" si="14"/>
        <v>0</v>
      </c>
      <c r="H262" s="1"/>
      <c r="I262" s="1"/>
    </row>
    <row r="263" spans="1:9">
      <c r="A263" s="3" t="s">
        <v>83</v>
      </c>
      <c r="B263" t="s">
        <v>82</v>
      </c>
      <c r="C263" s="4">
        <v>0</v>
      </c>
      <c r="D263" s="4">
        <v>0</v>
      </c>
      <c r="E263" s="1">
        <f t="shared" si="12"/>
        <v>0</v>
      </c>
      <c r="F263" s="1">
        <f t="shared" si="13"/>
        <v>0</v>
      </c>
      <c r="G263" s="1">
        <f t="shared" si="14"/>
        <v>0</v>
      </c>
      <c r="H263" s="1"/>
      <c r="I263" s="1"/>
    </row>
    <row r="264" spans="1:9">
      <c r="A264" s="3" t="s">
        <v>81</v>
      </c>
      <c r="B264" t="s">
        <v>80</v>
      </c>
      <c r="C264" s="4">
        <v>0</v>
      </c>
      <c r="D264" s="4">
        <v>0</v>
      </c>
      <c r="E264" s="1">
        <f t="shared" si="12"/>
        <v>0</v>
      </c>
      <c r="F264" s="1">
        <f t="shared" si="13"/>
        <v>0</v>
      </c>
      <c r="G264" s="1">
        <f t="shared" si="14"/>
        <v>0</v>
      </c>
      <c r="H264" s="1"/>
      <c r="I264" s="1"/>
    </row>
    <row r="265" spans="1:9">
      <c r="A265" s="3" t="s">
        <v>79</v>
      </c>
      <c r="B265" t="s">
        <v>78</v>
      </c>
      <c r="C265" s="4">
        <v>390771.94</v>
      </c>
      <c r="D265" s="4">
        <v>107581.36</v>
      </c>
      <c r="E265" s="1">
        <f t="shared" si="12"/>
        <v>283190.58</v>
      </c>
      <c r="F265" s="1">
        <f t="shared" si="13"/>
        <v>77458.58</v>
      </c>
      <c r="G265" s="1">
        <f t="shared" si="14"/>
        <v>30122.78</v>
      </c>
      <c r="H265" s="1"/>
      <c r="I265" s="1"/>
    </row>
    <row r="266" spans="1:9">
      <c r="A266" s="3" t="s">
        <v>77</v>
      </c>
      <c r="B266" t="s">
        <v>76</v>
      </c>
      <c r="C266" s="4">
        <v>277935.71000000002</v>
      </c>
      <c r="D266" s="4">
        <v>277935.71000000002</v>
      </c>
      <c r="E266" s="1">
        <f t="shared" si="12"/>
        <v>0</v>
      </c>
      <c r="F266" s="1">
        <f t="shared" si="13"/>
        <v>200113.71</v>
      </c>
      <c r="G266" s="1">
        <f t="shared" si="14"/>
        <v>77822</v>
      </c>
      <c r="H266" s="1"/>
      <c r="I266" s="1"/>
    </row>
    <row r="267" spans="1:9">
      <c r="A267" s="3" t="s">
        <v>75</v>
      </c>
      <c r="B267" t="s">
        <v>74</v>
      </c>
      <c r="C267" s="4">
        <v>988532.19</v>
      </c>
      <c r="D267" s="4">
        <v>905300.55</v>
      </c>
      <c r="E267" s="1">
        <f t="shared" si="12"/>
        <v>83231.639999999898</v>
      </c>
      <c r="F267" s="1">
        <f t="shared" si="13"/>
        <v>651816.4</v>
      </c>
      <c r="G267" s="1">
        <f t="shared" si="14"/>
        <v>253484.15</v>
      </c>
      <c r="H267" s="1"/>
      <c r="I267" s="1"/>
    </row>
    <row r="268" spans="1:9">
      <c r="A268" s="3" t="s">
        <v>73</v>
      </c>
      <c r="B268" t="s">
        <v>72</v>
      </c>
      <c r="C268" s="4">
        <v>0</v>
      </c>
      <c r="D268" s="4">
        <v>0</v>
      </c>
      <c r="E268" s="1">
        <f t="shared" si="12"/>
        <v>0</v>
      </c>
      <c r="F268" s="1">
        <f t="shared" si="13"/>
        <v>0</v>
      </c>
      <c r="G268" s="1">
        <f t="shared" si="14"/>
        <v>0</v>
      </c>
      <c r="H268" s="1"/>
      <c r="I268" s="1"/>
    </row>
    <row r="269" spans="1:9">
      <c r="A269" s="3" t="s">
        <v>71</v>
      </c>
      <c r="B269" t="s">
        <v>70</v>
      </c>
      <c r="C269" s="4">
        <v>0</v>
      </c>
      <c r="D269" s="4">
        <v>0</v>
      </c>
      <c r="E269" s="1">
        <f t="shared" si="12"/>
        <v>0</v>
      </c>
      <c r="F269" s="1">
        <f t="shared" si="13"/>
        <v>0</v>
      </c>
      <c r="G269" s="1">
        <f t="shared" si="14"/>
        <v>0</v>
      </c>
      <c r="H269" s="1"/>
      <c r="I269" s="1"/>
    </row>
    <row r="270" spans="1:9">
      <c r="A270" s="3" t="s">
        <v>69</v>
      </c>
      <c r="B270" t="s">
        <v>68</v>
      </c>
      <c r="C270" s="4">
        <v>12104.9</v>
      </c>
      <c r="D270" s="4">
        <v>0</v>
      </c>
      <c r="E270" s="1">
        <f t="shared" si="12"/>
        <v>12104.9</v>
      </c>
      <c r="F270" s="1">
        <f t="shared" si="13"/>
        <v>0</v>
      </c>
      <c r="G270" s="1">
        <f t="shared" si="14"/>
        <v>0</v>
      </c>
      <c r="H270" s="1"/>
      <c r="I270" s="1"/>
    </row>
    <row r="271" spans="1:9">
      <c r="A271" s="3" t="s">
        <v>67</v>
      </c>
      <c r="B271" t="s">
        <v>66</v>
      </c>
      <c r="C271" s="4">
        <v>215339.31</v>
      </c>
      <c r="D271" s="4">
        <v>163911.63</v>
      </c>
      <c r="E271" s="1">
        <f t="shared" si="12"/>
        <v>51427.679999999993</v>
      </c>
      <c r="F271" s="1">
        <f t="shared" si="13"/>
        <v>118016.37</v>
      </c>
      <c r="G271" s="1">
        <f t="shared" si="14"/>
        <v>45895.26</v>
      </c>
      <c r="H271" s="1"/>
      <c r="I271" s="1"/>
    </row>
    <row r="272" spans="1:9">
      <c r="A272" s="3" t="s">
        <v>65</v>
      </c>
      <c r="B272" t="s">
        <v>64</v>
      </c>
      <c r="C272" s="4">
        <v>742635.83</v>
      </c>
      <c r="D272" s="4">
        <v>437334.73</v>
      </c>
      <c r="E272" s="1">
        <f t="shared" si="12"/>
        <v>305301.09999999998</v>
      </c>
      <c r="F272" s="1">
        <f t="shared" si="13"/>
        <v>314881.01</v>
      </c>
      <c r="G272" s="1">
        <f t="shared" si="14"/>
        <v>122453.72</v>
      </c>
      <c r="H272" s="1"/>
      <c r="I272" s="1"/>
    </row>
    <row r="273" spans="1:9">
      <c r="A273" s="3" t="s">
        <v>63</v>
      </c>
      <c r="B273" t="s">
        <v>62</v>
      </c>
      <c r="C273" s="4">
        <v>213710.26</v>
      </c>
      <c r="D273" s="4">
        <v>177575.55</v>
      </c>
      <c r="E273" s="1">
        <f t="shared" si="12"/>
        <v>36134.710000000021</v>
      </c>
      <c r="F273" s="1">
        <f t="shared" si="13"/>
        <v>127854.39999999999</v>
      </c>
      <c r="G273" s="1">
        <f t="shared" si="14"/>
        <v>49721.15</v>
      </c>
      <c r="H273" s="1"/>
      <c r="I273" s="1"/>
    </row>
    <row r="274" spans="1:9">
      <c r="A274" s="3" t="s">
        <v>61</v>
      </c>
      <c r="B274" t="s">
        <v>60</v>
      </c>
      <c r="C274" s="4">
        <v>74482.7</v>
      </c>
      <c r="D274" s="4">
        <v>38111.15</v>
      </c>
      <c r="E274" s="1">
        <f t="shared" si="12"/>
        <v>36371.549999999996</v>
      </c>
      <c r="F274" s="1">
        <f t="shared" si="13"/>
        <v>27440.03</v>
      </c>
      <c r="G274" s="1">
        <f t="shared" si="14"/>
        <v>10671.12</v>
      </c>
      <c r="H274" s="1"/>
      <c r="I274" s="1"/>
    </row>
    <row r="275" spans="1:9">
      <c r="A275" s="3" t="s">
        <v>59</v>
      </c>
      <c r="B275" t="s">
        <v>58</v>
      </c>
      <c r="C275" s="4">
        <v>70966.73</v>
      </c>
      <c r="D275" s="4">
        <v>35779.370000000003</v>
      </c>
      <c r="E275" s="1">
        <f t="shared" si="12"/>
        <v>35187.359999999993</v>
      </c>
      <c r="F275" s="1">
        <f t="shared" si="13"/>
        <v>25761.15</v>
      </c>
      <c r="G275" s="1">
        <f t="shared" si="14"/>
        <v>10018.219999999999</v>
      </c>
      <c r="H275" s="1"/>
      <c r="I275" s="1"/>
    </row>
    <row r="276" spans="1:9">
      <c r="A276" s="3" t="s">
        <v>57</v>
      </c>
      <c r="B276" t="s">
        <v>56</v>
      </c>
      <c r="C276" s="4">
        <v>28978.16</v>
      </c>
      <c r="D276" s="4">
        <v>12230.33</v>
      </c>
      <c r="E276" s="1">
        <f t="shared" si="12"/>
        <v>16747.830000000002</v>
      </c>
      <c r="F276" s="1">
        <f t="shared" si="13"/>
        <v>8805.84</v>
      </c>
      <c r="G276" s="1">
        <f t="shared" si="14"/>
        <v>3424.49</v>
      </c>
      <c r="H276" s="1"/>
      <c r="I276" s="1"/>
    </row>
    <row r="277" spans="1:9">
      <c r="A277" s="3" t="s">
        <v>55</v>
      </c>
      <c r="B277" t="s">
        <v>54</v>
      </c>
      <c r="C277" s="4">
        <v>25924.14</v>
      </c>
      <c r="D277" s="4">
        <v>0</v>
      </c>
      <c r="E277" s="1">
        <f t="shared" si="12"/>
        <v>25924.14</v>
      </c>
      <c r="F277" s="1">
        <f t="shared" si="13"/>
        <v>0</v>
      </c>
      <c r="G277" s="1">
        <f t="shared" si="14"/>
        <v>0</v>
      </c>
      <c r="H277" s="1"/>
      <c r="I277" s="1"/>
    </row>
    <row r="278" spans="1:9">
      <c r="A278" s="3" t="s">
        <v>53</v>
      </c>
      <c r="B278" t="s">
        <v>52</v>
      </c>
      <c r="C278" s="4">
        <v>0</v>
      </c>
      <c r="D278" s="4">
        <v>0</v>
      </c>
      <c r="E278" s="1">
        <f t="shared" si="12"/>
        <v>0</v>
      </c>
      <c r="F278" s="1">
        <f t="shared" si="13"/>
        <v>0</v>
      </c>
      <c r="G278" s="1">
        <f t="shared" si="14"/>
        <v>0</v>
      </c>
      <c r="H278" s="1"/>
      <c r="I278" s="1"/>
    </row>
    <row r="279" spans="1:9">
      <c r="A279" s="3" t="s">
        <v>51</v>
      </c>
      <c r="B279" t="s">
        <v>50</v>
      </c>
      <c r="C279" s="4">
        <v>54836.59</v>
      </c>
      <c r="D279" s="4">
        <v>20731.919999999998</v>
      </c>
      <c r="E279" s="1">
        <f t="shared" si="12"/>
        <v>34104.67</v>
      </c>
      <c r="F279" s="1">
        <f t="shared" si="13"/>
        <v>14926.98</v>
      </c>
      <c r="G279" s="1">
        <f t="shared" si="14"/>
        <v>5804.94</v>
      </c>
      <c r="H279" s="1"/>
      <c r="I279" s="1"/>
    </row>
    <row r="280" spans="1:9">
      <c r="A280" s="3" t="s">
        <v>49</v>
      </c>
      <c r="B280" t="s">
        <v>48</v>
      </c>
      <c r="C280" s="4">
        <v>0</v>
      </c>
      <c r="D280" s="4">
        <v>0</v>
      </c>
      <c r="E280" s="1">
        <f t="shared" si="12"/>
        <v>0</v>
      </c>
      <c r="F280" s="1">
        <f t="shared" si="13"/>
        <v>0</v>
      </c>
      <c r="G280" s="1">
        <f t="shared" si="14"/>
        <v>0</v>
      </c>
      <c r="H280" s="1"/>
      <c r="I280" s="1"/>
    </row>
    <row r="281" spans="1:9">
      <c r="A281" s="3" t="s">
        <v>47</v>
      </c>
      <c r="B281" t="s">
        <v>46</v>
      </c>
      <c r="C281" s="4">
        <v>0</v>
      </c>
      <c r="D281" s="4">
        <v>0</v>
      </c>
      <c r="E281" s="1">
        <f t="shared" si="12"/>
        <v>0</v>
      </c>
      <c r="F281" s="1">
        <f t="shared" si="13"/>
        <v>0</v>
      </c>
      <c r="G281" s="1">
        <f t="shared" si="14"/>
        <v>0</v>
      </c>
      <c r="H281" s="1"/>
      <c r="I281" s="1"/>
    </row>
    <row r="282" spans="1:9">
      <c r="A282" s="3" t="s">
        <v>45</v>
      </c>
      <c r="B282" t="s">
        <v>44</v>
      </c>
      <c r="C282" s="4">
        <v>465693.28</v>
      </c>
      <c r="D282" s="4">
        <v>410087.1</v>
      </c>
      <c r="E282" s="1">
        <f t="shared" si="12"/>
        <v>55606.180000000051</v>
      </c>
      <c r="F282" s="1">
        <f t="shared" si="13"/>
        <v>295262.71000000002</v>
      </c>
      <c r="G282" s="1">
        <f t="shared" si="14"/>
        <v>114824.39</v>
      </c>
      <c r="H282" s="1"/>
      <c r="I282" s="1"/>
    </row>
    <row r="283" spans="1:9">
      <c r="A283" s="3" t="s">
        <v>43</v>
      </c>
      <c r="B283" t="s">
        <v>42</v>
      </c>
      <c r="C283" s="4">
        <v>325921.09000000003</v>
      </c>
      <c r="D283" s="4">
        <v>243738.3</v>
      </c>
      <c r="E283" s="1">
        <f t="shared" si="12"/>
        <v>82182.790000000037</v>
      </c>
      <c r="F283" s="1">
        <f t="shared" si="13"/>
        <v>175491.58</v>
      </c>
      <c r="G283" s="1">
        <f t="shared" si="14"/>
        <v>68246.720000000001</v>
      </c>
      <c r="H283" s="1"/>
      <c r="I283" s="1"/>
    </row>
    <row r="284" spans="1:9">
      <c r="A284" s="3" t="s">
        <v>41</v>
      </c>
      <c r="B284" t="s">
        <v>40</v>
      </c>
      <c r="C284" s="4">
        <v>16878745.199999999</v>
      </c>
      <c r="D284" s="4">
        <v>16269665.529999999</v>
      </c>
      <c r="E284" s="1">
        <f t="shared" si="12"/>
        <v>609079.66999999993</v>
      </c>
      <c r="F284" s="1">
        <f t="shared" si="13"/>
        <v>11714159.18</v>
      </c>
      <c r="G284" s="1">
        <f t="shared" si="14"/>
        <v>4555506.3499999996</v>
      </c>
      <c r="H284" s="1"/>
      <c r="I284" s="1"/>
    </row>
    <row r="285" spans="1:9">
      <c r="A285" s="3" t="s">
        <v>39</v>
      </c>
      <c r="B285" t="s">
        <v>38</v>
      </c>
      <c r="C285" s="4">
        <v>2058329.88</v>
      </c>
      <c r="D285" s="4">
        <v>1930335.86</v>
      </c>
      <c r="E285" s="1">
        <f t="shared" si="12"/>
        <v>127994.01999999979</v>
      </c>
      <c r="F285" s="1">
        <f t="shared" si="13"/>
        <v>1389841.82</v>
      </c>
      <c r="G285" s="1">
        <f t="shared" si="14"/>
        <v>540494.04</v>
      </c>
      <c r="H285" s="1"/>
      <c r="I285" s="1"/>
    </row>
    <row r="286" spans="1:9">
      <c r="A286" s="3" t="s">
        <v>37</v>
      </c>
      <c r="B286" t="s">
        <v>36</v>
      </c>
      <c r="C286" s="4">
        <v>2653342.9300000002</v>
      </c>
      <c r="D286" s="4">
        <v>2453473.54</v>
      </c>
      <c r="E286" s="1">
        <f t="shared" si="12"/>
        <v>199869.39000000013</v>
      </c>
      <c r="F286" s="1">
        <f t="shared" si="13"/>
        <v>1766500.95</v>
      </c>
      <c r="G286" s="1">
        <f t="shared" si="14"/>
        <v>686972.59</v>
      </c>
      <c r="H286" s="1"/>
      <c r="I286" s="1"/>
    </row>
    <row r="287" spans="1:9">
      <c r="A287" s="3" t="s">
        <v>35</v>
      </c>
      <c r="B287" t="s">
        <v>34</v>
      </c>
      <c r="C287" s="4">
        <v>1074439.1599999999</v>
      </c>
      <c r="D287" s="4">
        <v>1051685.79</v>
      </c>
      <c r="E287" s="1">
        <f t="shared" si="12"/>
        <v>22753.369999999879</v>
      </c>
      <c r="F287" s="1">
        <f t="shared" si="13"/>
        <v>757213.77</v>
      </c>
      <c r="G287" s="1">
        <f t="shared" si="14"/>
        <v>294472.02</v>
      </c>
      <c r="H287" s="1"/>
      <c r="I287" s="1"/>
    </row>
    <row r="288" spans="1:9">
      <c r="A288" s="3" t="s">
        <v>33</v>
      </c>
      <c r="B288" t="s">
        <v>32</v>
      </c>
      <c r="C288" s="4">
        <v>4357464.32</v>
      </c>
      <c r="D288" s="4">
        <v>4282369.75</v>
      </c>
      <c r="E288" s="1">
        <f t="shared" si="12"/>
        <v>75094.570000000298</v>
      </c>
      <c r="F288" s="1">
        <f t="shared" si="13"/>
        <v>3083306.22</v>
      </c>
      <c r="G288" s="1">
        <f t="shared" si="14"/>
        <v>1199063.53</v>
      </c>
      <c r="H288" s="1"/>
      <c r="I288" s="1"/>
    </row>
    <row r="289" spans="1:9">
      <c r="A289" s="3" t="s">
        <v>31</v>
      </c>
      <c r="B289" t="s">
        <v>30</v>
      </c>
      <c r="C289" s="4">
        <v>8533932.8599999994</v>
      </c>
      <c r="D289" s="4">
        <v>8430840.6600000001</v>
      </c>
      <c r="E289" s="1">
        <f t="shared" si="12"/>
        <v>103092.19999999925</v>
      </c>
      <c r="F289" s="1">
        <f t="shared" si="13"/>
        <v>6070205.2800000003</v>
      </c>
      <c r="G289" s="1">
        <f t="shared" si="14"/>
        <v>2360635.38</v>
      </c>
      <c r="H289" s="1"/>
      <c r="I289" s="1"/>
    </row>
    <row r="290" spans="1:9">
      <c r="A290" s="3" t="s">
        <v>29</v>
      </c>
      <c r="B290" t="s">
        <v>28</v>
      </c>
      <c r="C290" s="4">
        <v>6427140.7300000004</v>
      </c>
      <c r="D290" s="4">
        <v>6427140.7300000004</v>
      </c>
      <c r="E290" s="1">
        <f t="shared" si="12"/>
        <v>0</v>
      </c>
      <c r="F290" s="1">
        <f t="shared" si="13"/>
        <v>4627541.33</v>
      </c>
      <c r="G290" s="1">
        <f t="shared" si="14"/>
        <v>1799599.4</v>
      </c>
      <c r="H290" s="1"/>
      <c r="I290" s="1"/>
    </row>
    <row r="291" spans="1:9">
      <c r="A291" s="3" t="s">
        <v>27</v>
      </c>
      <c r="B291" t="s">
        <v>26</v>
      </c>
      <c r="C291" s="4">
        <v>788052.32</v>
      </c>
      <c r="D291" s="4">
        <v>717593.02</v>
      </c>
      <c r="E291" s="1">
        <f t="shared" si="12"/>
        <v>70459.29999999993</v>
      </c>
      <c r="F291" s="1">
        <f t="shared" si="13"/>
        <v>516666.97</v>
      </c>
      <c r="G291" s="1">
        <f t="shared" si="14"/>
        <v>200926.05</v>
      </c>
      <c r="H291" s="1"/>
      <c r="I291" s="1"/>
    </row>
    <row r="292" spans="1:9">
      <c r="A292" s="3" t="s">
        <v>25</v>
      </c>
      <c r="B292" t="s">
        <v>24</v>
      </c>
      <c r="C292" s="4">
        <v>1770149.17</v>
      </c>
      <c r="D292" s="4">
        <v>1755448.3</v>
      </c>
      <c r="E292" s="1">
        <f t="shared" si="12"/>
        <v>14700.869999999879</v>
      </c>
      <c r="F292" s="1">
        <f t="shared" si="13"/>
        <v>1263922.78</v>
      </c>
      <c r="G292" s="1">
        <f t="shared" si="14"/>
        <v>491525.52</v>
      </c>
      <c r="H292" s="1"/>
      <c r="I292" s="1"/>
    </row>
    <row r="293" spans="1:9">
      <c r="A293" s="3" t="s">
        <v>23</v>
      </c>
      <c r="B293" t="s">
        <v>22</v>
      </c>
      <c r="C293" s="4">
        <v>1270386.06</v>
      </c>
      <c r="D293" s="4">
        <v>1190487.07</v>
      </c>
      <c r="E293" s="1">
        <f t="shared" si="12"/>
        <v>79898.989999999991</v>
      </c>
      <c r="F293" s="1">
        <f t="shared" si="13"/>
        <v>857150.69</v>
      </c>
      <c r="G293" s="1">
        <f t="shared" si="14"/>
        <v>333336.38</v>
      </c>
      <c r="H293" s="1"/>
      <c r="I293" s="1"/>
    </row>
    <row r="294" spans="1:9">
      <c r="A294" s="3" t="s">
        <v>21</v>
      </c>
      <c r="B294" t="s">
        <v>20</v>
      </c>
      <c r="C294" s="4">
        <v>4201917.8099999996</v>
      </c>
      <c r="D294" s="4">
        <v>4006526.46</v>
      </c>
      <c r="E294" s="1">
        <f t="shared" si="12"/>
        <v>195391.34999999963</v>
      </c>
      <c r="F294" s="1">
        <f t="shared" si="13"/>
        <v>2884699.05</v>
      </c>
      <c r="G294" s="1">
        <f t="shared" si="14"/>
        <v>1121827.4099999999</v>
      </c>
      <c r="H294" s="1"/>
      <c r="I294" s="1"/>
    </row>
    <row r="295" spans="1:9">
      <c r="A295" s="3" t="s">
        <v>19</v>
      </c>
      <c r="B295" t="s">
        <v>18</v>
      </c>
      <c r="C295" s="4">
        <v>2715309.59</v>
      </c>
      <c r="D295" s="4">
        <v>2352711.9700000002</v>
      </c>
      <c r="E295" s="1">
        <f t="shared" si="12"/>
        <v>362597.61999999965</v>
      </c>
      <c r="F295" s="1">
        <f t="shared" si="13"/>
        <v>1693952.62</v>
      </c>
      <c r="G295" s="1">
        <f t="shared" si="14"/>
        <v>658759.35</v>
      </c>
      <c r="H295" s="1"/>
      <c r="I295" s="1"/>
    </row>
    <row r="296" spans="1:9">
      <c r="A296" s="3" t="s">
        <v>17</v>
      </c>
      <c r="B296" t="s">
        <v>16</v>
      </c>
      <c r="C296" s="4">
        <v>946309.05</v>
      </c>
      <c r="D296" s="4">
        <v>934505.95</v>
      </c>
      <c r="E296" s="1">
        <f t="shared" si="12"/>
        <v>11803.100000000093</v>
      </c>
      <c r="F296" s="1">
        <f t="shared" si="13"/>
        <v>672844.28</v>
      </c>
      <c r="G296" s="1">
        <f t="shared" si="14"/>
        <v>261661.67</v>
      </c>
      <c r="H296" s="1"/>
      <c r="I296" s="1"/>
    </row>
    <row r="297" spans="1:9">
      <c r="A297" s="3" t="s">
        <v>15</v>
      </c>
      <c r="B297" t="s">
        <v>14</v>
      </c>
      <c r="C297" s="4">
        <v>33028.71</v>
      </c>
      <c r="D297" s="4">
        <v>33028.71</v>
      </c>
      <c r="E297" s="1">
        <f t="shared" si="12"/>
        <v>0</v>
      </c>
      <c r="F297" s="1">
        <f t="shared" si="13"/>
        <v>23780.67</v>
      </c>
      <c r="G297" s="1">
        <f t="shared" si="14"/>
        <v>9248.0400000000009</v>
      </c>
      <c r="H297" s="1"/>
      <c r="I297" s="1"/>
    </row>
    <row r="298" spans="1:9">
      <c r="A298" s="3" t="s">
        <v>13</v>
      </c>
      <c r="B298" t="s">
        <v>12</v>
      </c>
      <c r="C298" s="4">
        <v>943275</v>
      </c>
      <c r="D298" s="4">
        <v>943275</v>
      </c>
      <c r="E298" s="1">
        <f t="shared" si="12"/>
        <v>0</v>
      </c>
      <c r="F298" s="1">
        <f t="shared" si="13"/>
        <v>679158</v>
      </c>
      <c r="G298" s="1">
        <f t="shared" si="14"/>
        <v>264117</v>
      </c>
      <c r="H298" s="1"/>
      <c r="I298" s="1"/>
    </row>
    <row r="299" spans="1:9">
      <c r="A299" s="3" t="s">
        <v>11</v>
      </c>
      <c r="B299" t="s">
        <v>10</v>
      </c>
      <c r="C299" s="4">
        <v>149106.44</v>
      </c>
      <c r="D299" s="4">
        <v>149106.44</v>
      </c>
      <c r="E299" s="1">
        <f t="shared" si="12"/>
        <v>0</v>
      </c>
      <c r="F299" s="1">
        <f t="shared" si="13"/>
        <v>107356.64</v>
      </c>
      <c r="G299" s="1">
        <f t="shared" si="14"/>
        <v>41749.800000000003</v>
      </c>
      <c r="H299" s="1"/>
      <c r="I299" s="1"/>
    </row>
    <row r="300" spans="1:9">
      <c r="A300" s="3" t="s">
        <v>9</v>
      </c>
      <c r="B300" t="s">
        <v>8</v>
      </c>
      <c r="C300" s="4">
        <v>848882.75</v>
      </c>
      <c r="D300" s="4">
        <v>848882.75</v>
      </c>
      <c r="E300" s="1">
        <f t="shared" ref="E300:E303" si="15">C300-D300</f>
        <v>0</v>
      </c>
      <c r="F300" s="1">
        <f t="shared" si="13"/>
        <v>611195.57999999996</v>
      </c>
      <c r="G300" s="1">
        <f t="shared" si="14"/>
        <v>237687.17</v>
      </c>
      <c r="H300" s="1"/>
      <c r="I300" s="1"/>
    </row>
    <row r="301" spans="1:9">
      <c r="A301" s="3" t="s">
        <v>7</v>
      </c>
      <c r="B301" t="s">
        <v>6</v>
      </c>
      <c r="C301" s="4">
        <v>236161.32</v>
      </c>
      <c r="D301" s="4">
        <v>236161.32</v>
      </c>
      <c r="E301" s="1">
        <f t="shared" si="15"/>
        <v>0</v>
      </c>
      <c r="F301" s="1">
        <f t="shared" si="13"/>
        <v>170036.15</v>
      </c>
      <c r="G301" s="1">
        <f t="shared" si="14"/>
        <v>66125.17</v>
      </c>
      <c r="H301" s="1"/>
      <c r="I301" s="1"/>
    </row>
    <row r="302" spans="1:9">
      <c r="A302" s="3" t="s">
        <v>5</v>
      </c>
      <c r="B302" t="s">
        <v>4</v>
      </c>
      <c r="C302" s="4">
        <v>671554.15</v>
      </c>
      <c r="D302" s="4">
        <v>671554.15</v>
      </c>
      <c r="E302" s="1">
        <f t="shared" si="15"/>
        <v>0</v>
      </c>
      <c r="F302" s="1">
        <f t="shared" si="13"/>
        <v>483518.99</v>
      </c>
      <c r="G302" s="1">
        <f t="shared" si="14"/>
        <v>188035.16</v>
      </c>
      <c r="H302" s="1"/>
      <c r="I302" s="1"/>
    </row>
    <row r="303" spans="1:9">
      <c r="A303" s="3" t="s">
        <v>3</v>
      </c>
      <c r="B303" t="s">
        <v>2</v>
      </c>
      <c r="C303" s="4">
        <v>37397.730000000003</v>
      </c>
      <c r="D303" s="4">
        <v>33951.78</v>
      </c>
      <c r="E303" s="6">
        <f t="shared" si="15"/>
        <v>3445.9500000000044</v>
      </c>
      <c r="F303" s="1">
        <f t="shared" si="13"/>
        <v>24445.279999999999</v>
      </c>
      <c r="G303" s="1">
        <f t="shared" si="14"/>
        <v>9506.5</v>
      </c>
      <c r="H303" s="1"/>
      <c r="I303" s="1"/>
    </row>
    <row r="304" spans="1:9">
      <c r="A304" s="3" t="s">
        <v>1</v>
      </c>
      <c r="B304" s="2" t="s">
        <v>0</v>
      </c>
      <c r="C304" s="1">
        <f>SUM(C2:C303)</f>
        <v>278003186.4199999</v>
      </c>
      <c r="D304" s="1">
        <f>SUM(D2:D303)</f>
        <v>239591917.97</v>
      </c>
      <c r="E304" s="1">
        <f>SUM(E2:E303)</f>
        <v>38411268.449999981</v>
      </c>
      <c r="F304" s="1"/>
      <c r="G304" s="1"/>
      <c r="H304" s="1"/>
      <c r="I304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LEA Funding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Jarmon</dc:creator>
  <cp:lastModifiedBy>Melissa Jarmon</cp:lastModifiedBy>
  <dcterms:created xsi:type="dcterms:W3CDTF">2022-04-08T21:06:52Z</dcterms:created>
  <dcterms:modified xsi:type="dcterms:W3CDTF">2022-04-14T15:50:05Z</dcterms:modified>
</cp:coreProperties>
</file>