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S:\Apportionment\Apport\Monthly Apport Data\1920\"/>
    </mc:Choice>
  </mc:AlternateContent>
  <bookViews>
    <workbookView xWindow="0" yWindow="0" windowWidth="19200" windowHeight="6180"/>
  </bookViews>
  <sheets>
    <sheet name="Narrative" sheetId="5" r:id="rId1"/>
    <sheet name="Academic Accel Incentive Award" sheetId="3" r:id="rId2"/>
    <sheet name="Data" sheetId="1" state="hidden" r:id="rId3"/>
    <sheet name="AcademicAccel for 2019-20" sheetId="4" state="hidden" r:id="rId4"/>
  </sheets>
  <definedNames>
    <definedName name="_xlnm._FilterDatabase" localSheetId="2" hidden="1">Data!$A$1:$P$700</definedName>
  </definedNames>
  <calcPr calcId="162913" calcOnSave="0"/>
  <pivotCaches>
    <pivotCache cacheId="68" r:id="rId5"/>
    <pivotCache cacheId="77" r:id="rId6"/>
  </pivotCaches>
</workbook>
</file>

<file path=xl/calcChain.xml><?xml version="1.0" encoding="utf-8"?>
<calcChain xmlns="http://schemas.openxmlformats.org/spreadsheetml/2006/main">
  <c r="B675" i="1" l="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F4" i="4" l="1"/>
  <c r="L702" i="1"/>
  <c r="M700" i="1" s="1"/>
  <c r="N700" i="1" s="1"/>
  <c r="D255" i="4"/>
  <c r="F255" i="4"/>
  <c r="D256" i="4"/>
  <c r="F256" i="4"/>
  <c r="D257" i="4"/>
  <c r="F257" i="4"/>
  <c r="D258" i="4"/>
  <c r="F258" i="4"/>
  <c r="D259" i="4"/>
  <c r="F259" i="4"/>
  <c r="D260" i="4"/>
  <c r="F260" i="4"/>
  <c r="B2" i="1"/>
  <c r="H702" i="1"/>
  <c r="I702" i="1"/>
  <c r="J702" i="1"/>
  <c r="K702" i="1"/>
  <c r="G702" i="1"/>
  <c r="M2" i="1" l="1"/>
  <c r="N2" i="1" s="1"/>
  <c r="M3" i="1"/>
  <c r="N3" i="1" s="1"/>
  <c r="M4" i="1"/>
  <c r="N4" i="1" s="1"/>
  <c r="M5" i="1"/>
  <c r="N5" i="1" s="1"/>
  <c r="M6" i="1"/>
  <c r="N6" i="1" s="1"/>
  <c r="M7" i="1"/>
  <c r="N7" i="1" s="1"/>
  <c r="M8" i="1"/>
  <c r="N8" i="1" s="1"/>
  <c r="M9" i="1"/>
  <c r="N9" i="1" s="1"/>
  <c r="M10" i="1"/>
  <c r="N10" i="1" s="1"/>
  <c r="M11" i="1"/>
  <c r="N11" i="1" s="1"/>
  <c r="M12" i="1"/>
  <c r="N12" i="1" s="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N31" i="1" s="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M50" i="1"/>
  <c r="N50" i="1" s="1"/>
  <c r="M51" i="1"/>
  <c r="N51" i="1" s="1"/>
  <c r="M52" i="1"/>
  <c r="N52" i="1" s="1"/>
  <c r="M53" i="1"/>
  <c r="N53" i="1" s="1"/>
  <c r="M54" i="1"/>
  <c r="N54" i="1" s="1"/>
  <c r="M55" i="1"/>
  <c r="N55" i="1" s="1"/>
  <c r="M56" i="1"/>
  <c r="N56" i="1" s="1"/>
  <c r="M57" i="1"/>
  <c r="N57" i="1" s="1"/>
  <c r="M58" i="1"/>
  <c r="N58" i="1" s="1"/>
  <c r="M59" i="1"/>
  <c r="N59" i="1" s="1"/>
  <c r="M60" i="1"/>
  <c r="N60" i="1" s="1"/>
  <c r="M61" i="1"/>
  <c r="N61" i="1" s="1"/>
  <c r="M62" i="1"/>
  <c r="N62" i="1" s="1"/>
  <c r="M63" i="1"/>
  <c r="N63"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N99" i="1" s="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N111" i="1" s="1"/>
  <c r="M112" i="1"/>
  <c r="N112" i="1" s="1"/>
  <c r="M113" i="1"/>
  <c r="N113" i="1" s="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N135" i="1" s="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N147" i="1" s="1"/>
  <c r="M148" i="1"/>
  <c r="N148" i="1" s="1"/>
  <c r="M149" i="1"/>
  <c r="N149" i="1" s="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M164" i="1"/>
  <c r="N164" i="1" s="1"/>
  <c r="M165" i="1"/>
  <c r="N165" i="1" s="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M204" i="1"/>
  <c r="N204" i="1" s="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33" i="1"/>
  <c r="N333" i="1" s="1"/>
  <c r="M334" i="1"/>
  <c r="N334" i="1" s="1"/>
  <c r="M335" i="1"/>
  <c r="N335" i="1" s="1"/>
  <c r="M336" i="1"/>
  <c r="N336" i="1" s="1"/>
  <c r="M337" i="1"/>
  <c r="N337" i="1" s="1"/>
  <c r="M338" i="1"/>
  <c r="N338" i="1" s="1"/>
  <c r="M339" i="1"/>
  <c r="N339" i="1" s="1"/>
  <c r="M340" i="1"/>
  <c r="N340" i="1" s="1"/>
  <c r="M341" i="1"/>
  <c r="N341"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 r="M588" i="1"/>
  <c r="N588" i="1" s="1"/>
  <c r="M589" i="1"/>
  <c r="N589" i="1" s="1"/>
  <c r="M590" i="1"/>
  <c r="N590" i="1" s="1"/>
  <c r="M591" i="1"/>
  <c r="N591" i="1" s="1"/>
  <c r="M592" i="1"/>
  <c r="N592" i="1" s="1"/>
  <c r="M593" i="1"/>
  <c r="N593" i="1" s="1"/>
  <c r="M594" i="1"/>
  <c r="N594" i="1" s="1"/>
  <c r="M595" i="1"/>
  <c r="N595" i="1" s="1"/>
  <c r="M596" i="1"/>
  <c r="N596" i="1" s="1"/>
  <c r="M597" i="1"/>
  <c r="N597" i="1" s="1"/>
  <c r="M598" i="1"/>
  <c r="N598" i="1" s="1"/>
  <c r="M599" i="1"/>
  <c r="N599" i="1" s="1"/>
  <c r="M600" i="1"/>
  <c r="N600" i="1" s="1"/>
  <c r="M601" i="1"/>
  <c r="N601" i="1" s="1"/>
  <c r="M602" i="1"/>
  <c r="N602" i="1" s="1"/>
  <c r="M603" i="1"/>
  <c r="N603" i="1" s="1"/>
  <c r="M604" i="1"/>
  <c r="N604" i="1" s="1"/>
  <c r="M605" i="1"/>
  <c r="N605" i="1" s="1"/>
  <c r="M606" i="1"/>
  <c r="N606" i="1" s="1"/>
  <c r="M607" i="1"/>
  <c r="N607" i="1" s="1"/>
  <c r="M608" i="1"/>
  <c r="N608" i="1" s="1"/>
  <c r="M609" i="1"/>
  <c r="N609" i="1" s="1"/>
  <c r="M610" i="1"/>
  <c r="N610" i="1" s="1"/>
  <c r="M611" i="1"/>
  <c r="N611" i="1" s="1"/>
  <c r="M612" i="1"/>
  <c r="N612" i="1" s="1"/>
  <c r="M613" i="1"/>
  <c r="N613" i="1" s="1"/>
  <c r="M614" i="1"/>
  <c r="N614" i="1" s="1"/>
  <c r="M615" i="1"/>
  <c r="N615" i="1" s="1"/>
  <c r="M616" i="1"/>
  <c r="N616" i="1" s="1"/>
  <c r="M617" i="1"/>
  <c r="N617" i="1" s="1"/>
  <c r="M618" i="1"/>
  <c r="N618" i="1" s="1"/>
  <c r="M619" i="1"/>
  <c r="N619" i="1" s="1"/>
  <c r="M620" i="1"/>
  <c r="N620" i="1" s="1"/>
  <c r="M621" i="1"/>
  <c r="N621" i="1" s="1"/>
  <c r="M622" i="1"/>
  <c r="N622" i="1" s="1"/>
  <c r="M623" i="1"/>
  <c r="N623" i="1" s="1"/>
  <c r="M624" i="1"/>
  <c r="N624" i="1" s="1"/>
  <c r="M625" i="1"/>
  <c r="N625" i="1" s="1"/>
  <c r="M626" i="1"/>
  <c r="N626" i="1" s="1"/>
  <c r="M627" i="1"/>
  <c r="N627" i="1" s="1"/>
  <c r="M628" i="1"/>
  <c r="N628" i="1" s="1"/>
  <c r="M629" i="1"/>
  <c r="N629" i="1" s="1"/>
  <c r="M630" i="1"/>
  <c r="N630" i="1" s="1"/>
  <c r="M631" i="1"/>
  <c r="N631" i="1" s="1"/>
  <c r="M632" i="1"/>
  <c r="N632" i="1" s="1"/>
  <c r="M633" i="1"/>
  <c r="N633" i="1" s="1"/>
  <c r="M634" i="1"/>
  <c r="N634" i="1" s="1"/>
  <c r="M635" i="1"/>
  <c r="N635" i="1" s="1"/>
  <c r="M636" i="1"/>
  <c r="N636" i="1" s="1"/>
  <c r="M637" i="1"/>
  <c r="N637" i="1" s="1"/>
  <c r="M638" i="1"/>
  <c r="N638" i="1" s="1"/>
  <c r="M639" i="1"/>
  <c r="N639" i="1" s="1"/>
  <c r="M640" i="1"/>
  <c r="N640" i="1" s="1"/>
  <c r="M641" i="1"/>
  <c r="N641" i="1" s="1"/>
  <c r="M642" i="1"/>
  <c r="N642" i="1" s="1"/>
  <c r="M643" i="1"/>
  <c r="N643" i="1" s="1"/>
  <c r="M644" i="1"/>
  <c r="N644" i="1" s="1"/>
  <c r="M645" i="1"/>
  <c r="N645" i="1" s="1"/>
  <c r="M646" i="1"/>
  <c r="N646" i="1" s="1"/>
  <c r="M647" i="1"/>
  <c r="N647" i="1" s="1"/>
  <c r="M648" i="1"/>
  <c r="N648" i="1" s="1"/>
  <c r="M649" i="1"/>
  <c r="N649" i="1" s="1"/>
  <c r="M650" i="1"/>
  <c r="N650" i="1" s="1"/>
  <c r="M651" i="1"/>
  <c r="N651" i="1" s="1"/>
  <c r="M652" i="1"/>
  <c r="N652" i="1" s="1"/>
  <c r="M653" i="1"/>
  <c r="N653" i="1" s="1"/>
  <c r="M654" i="1"/>
  <c r="N654" i="1" s="1"/>
  <c r="M655" i="1"/>
  <c r="N655" i="1" s="1"/>
  <c r="M656" i="1"/>
  <c r="N656" i="1" s="1"/>
  <c r="M657" i="1"/>
  <c r="N657" i="1" s="1"/>
  <c r="M658" i="1"/>
  <c r="N658" i="1" s="1"/>
  <c r="M659" i="1"/>
  <c r="N659" i="1" s="1"/>
  <c r="M660" i="1"/>
  <c r="N660" i="1" s="1"/>
  <c r="M661" i="1"/>
  <c r="N661" i="1" s="1"/>
  <c r="M662" i="1"/>
  <c r="N662" i="1" s="1"/>
  <c r="M663" i="1"/>
  <c r="N663" i="1" s="1"/>
  <c r="M664" i="1"/>
  <c r="N664" i="1" s="1"/>
  <c r="M665" i="1"/>
  <c r="N665" i="1" s="1"/>
  <c r="M666" i="1"/>
  <c r="N666" i="1" s="1"/>
  <c r="M667" i="1"/>
  <c r="N667" i="1" s="1"/>
  <c r="M668" i="1"/>
  <c r="N668" i="1" s="1"/>
  <c r="M669" i="1"/>
  <c r="N669" i="1" s="1"/>
  <c r="M670" i="1"/>
  <c r="N670" i="1" s="1"/>
  <c r="M671" i="1"/>
  <c r="N671" i="1" s="1"/>
  <c r="M672" i="1"/>
  <c r="N672" i="1" s="1"/>
  <c r="M673" i="1"/>
  <c r="N673" i="1" s="1"/>
  <c r="M674" i="1"/>
  <c r="N674" i="1" s="1"/>
  <c r="M675" i="1"/>
  <c r="N675" i="1" s="1"/>
  <c r="M676" i="1"/>
  <c r="N676" i="1" s="1"/>
  <c r="M677" i="1"/>
  <c r="N677" i="1" s="1"/>
  <c r="M678" i="1"/>
  <c r="N678" i="1" s="1"/>
  <c r="M679" i="1"/>
  <c r="N679" i="1" s="1"/>
  <c r="M680" i="1"/>
  <c r="N680" i="1" s="1"/>
  <c r="M681" i="1"/>
  <c r="N681" i="1" s="1"/>
  <c r="M682" i="1"/>
  <c r="N682" i="1" s="1"/>
  <c r="M683" i="1"/>
  <c r="N683" i="1" s="1"/>
  <c r="M684" i="1"/>
  <c r="N684" i="1" s="1"/>
  <c r="M685" i="1"/>
  <c r="N685" i="1" s="1"/>
  <c r="M686" i="1"/>
  <c r="N686" i="1" s="1"/>
  <c r="M687" i="1"/>
  <c r="N687" i="1" s="1"/>
  <c r="M688" i="1"/>
  <c r="N688" i="1" s="1"/>
  <c r="M689" i="1"/>
  <c r="N689" i="1" s="1"/>
  <c r="M690" i="1"/>
  <c r="N690" i="1" s="1"/>
  <c r="M691" i="1"/>
  <c r="N691" i="1" s="1"/>
  <c r="M692" i="1"/>
  <c r="N692" i="1" s="1"/>
  <c r="M693" i="1"/>
  <c r="N693" i="1" s="1"/>
  <c r="M694" i="1"/>
  <c r="N694" i="1" s="1"/>
  <c r="M695" i="1"/>
  <c r="N695" i="1" s="1"/>
  <c r="M696" i="1"/>
  <c r="N696" i="1" s="1"/>
  <c r="M697" i="1"/>
  <c r="N697" i="1" s="1"/>
  <c r="M698" i="1"/>
  <c r="N698" i="1" s="1"/>
  <c r="M699" i="1"/>
  <c r="N699" i="1" s="1"/>
  <c r="M702" i="1" l="1"/>
  <c r="A1" i="3"/>
  <c r="D235" i="4" l="1"/>
  <c r="F235" i="4"/>
  <c r="D236" i="4"/>
  <c r="F236" i="4"/>
  <c r="D237" i="4"/>
  <c r="F237" i="4"/>
  <c r="D238" i="4"/>
  <c r="F238" i="4"/>
  <c r="D239" i="4"/>
  <c r="F239" i="4"/>
  <c r="D240" i="4"/>
  <c r="F240" i="4"/>
  <c r="D241" i="4"/>
  <c r="F241" i="4"/>
  <c r="D242" i="4"/>
  <c r="F242" i="4"/>
  <c r="D243" i="4"/>
  <c r="F243" i="4"/>
  <c r="D244" i="4"/>
  <c r="F244" i="4"/>
  <c r="D245" i="4"/>
  <c r="F245" i="4"/>
  <c r="D246" i="4"/>
  <c r="F246" i="4"/>
  <c r="D247" i="4"/>
  <c r="F247" i="4"/>
  <c r="D248" i="4"/>
  <c r="F248" i="4"/>
  <c r="D249" i="4"/>
  <c r="F249" i="4"/>
  <c r="D250" i="4"/>
  <c r="F250" i="4"/>
  <c r="D251" i="4"/>
  <c r="F251" i="4"/>
  <c r="D252" i="4"/>
  <c r="F252" i="4"/>
  <c r="D253" i="4"/>
  <c r="F253" i="4"/>
  <c r="D254" i="4"/>
  <c r="F254" i="4"/>
  <c r="F234" i="4"/>
  <c r="D234" i="4"/>
  <c r="F233" i="4"/>
  <c r="D233" i="4"/>
  <c r="F232" i="4"/>
  <c r="D232" i="4"/>
  <c r="F231" i="4"/>
  <c r="D231" i="4"/>
  <c r="F230" i="4"/>
  <c r="D230" i="4"/>
  <c r="F229" i="4"/>
  <c r="D229" i="4"/>
  <c r="F228" i="4"/>
  <c r="D228" i="4"/>
  <c r="F227" i="4"/>
  <c r="D227" i="4"/>
  <c r="F226" i="4"/>
  <c r="D226" i="4"/>
  <c r="F225" i="4"/>
  <c r="D225" i="4"/>
  <c r="F224" i="4"/>
  <c r="D224" i="4"/>
  <c r="F223" i="4"/>
  <c r="D223" i="4"/>
  <c r="F222" i="4"/>
  <c r="D222" i="4"/>
  <c r="F221" i="4"/>
  <c r="D221" i="4"/>
  <c r="F220" i="4"/>
  <c r="D220" i="4"/>
  <c r="F219" i="4"/>
  <c r="D219" i="4"/>
  <c r="F218" i="4"/>
  <c r="D218" i="4"/>
  <c r="F217" i="4"/>
  <c r="D217" i="4"/>
  <c r="F216" i="4"/>
  <c r="D216" i="4"/>
  <c r="F215" i="4"/>
  <c r="D215" i="4"/>
  <c r="F214" i="4"/>
  <c r="D214" i="4"/>
  <c r="F213" i="4"/>
  <c r="D213" i="4"/>
  <c r="F212" i="4"/>
  <c r="D212" i="4"/>
  <c r="F211" i="4"/>
  <c r="D211" i="4"/>
  <c r="F210" i="4"/>
  <c r="D210" i="4"/>
  <c r="F209" i="4"/>
  <c r="D209" i="4"/>
  <c r="F208" i="4"/>
  <c r="D208" i="4"/>
  <c r="F207" i="4"/>
  <c r="D207" i="4"/>
  <c r="F206" i="4"/>
  <c r="D206" i="4"/>
  <c r="F205" i="4"/>
  <c r="D205" i="4"/>
  <c r="F204" i="4"/>
  <c r="D204" i="4"/>
  <c r="F203" i="4"/>
  <c r="D203" i="4"/>
  <c r="F202" i="4"/>
  <c r="D202" i="4"/>
  <c r="F201" i="4"/>
  <c r="D201" i="4"/>
  <c r="F200" i="4"/>
  <c r="D200" i="4"/>
  <c r="F199" i="4"/>
  <c r="D199" i="4"/>
  <c r="F198" i="4"/>
  <c r="D198" i="4"/>
  <c r="F197" i="4"/>
  <c r="D197" i="4"/>
  <c r="F196" i="4"/>
  <c r="D196" i="4"/>
  <c r="F195" i="4"/>
  <c r="D195" i="4"/>
  <c r="F194" i="4"/>
  <c r="D194" i="4"/>
  <c r="F193" i="4"/>
  <c r="D193" i="4"/>
  <c r="F192" i="4"/>
  <c r="D192" i="4"/>
  <c r="F191" i="4"/>
  <c r="D191" i="4"/>
  <c r="F190" i="4"/>
  <c r="D190" i="4"/>
  <c r="F189" i="4"/>
  <c r="D189" i="4"/>
  <c r="F188" i="4"/>
  <c r="D188" i="4"/>
  <c r="F187" i="4"/>
  <c r="D187" i="4"/>
  <c r="F186" i="4"/>
  <c r="D186" i="4"/>
  <c r="F185" i="4"/>
  <c r="D185" i="4"/>
  <c r="F184" i="4"/>
  <c r="D184" i="4"/>
  <c r="F183" i="4"/>
  <c r="D183" i="4"/>
  <c r="F182" i="4"/>
  <c r="D182" i="4"/>
  <c r="F181" i="4"/>
  <c r="D181" i="4"/>
  <c r="F180" i="4"/>
  <c r="D180" i="4"/>
  <c r="F179" i="4"/>
  <c r="D179" i="4"/>
  <c r="F178" i="4"/>
  <c r="D178" i="4"/>
  <c r="F177" i="4"/>
  <c r="D177" i="4"/>
  <c r="F176" i="4"/>
  <c r="D176" i="4"/>
  <c r="F175" i="4"/>
  <c r="D175" i="4"/>
  <c r="F174" i="4"/>
  <c r="D174" i="4"/>
  <c r="F173" i="4"/>
  <c r="D173" i="4"/>
  <c r="F172" i="4"/>
  <c r="D172" i="4"/>
  <c r="F171" i="4"/>
  <c r="D171" i="4"/>
  <c r="F170" i="4"/>
  <c r="D170" i="4"/>
  <c r="F169" i="4"/>
  <c r="D169" i="4"/>
  <c r="F168" i="4"/>
  <c r="D168" i="4"/>
  <c r="F167" i="4"/>
  <c r="D167" i="4"/>
  <c r="F166" i="4"/>
  <c r="D166" i="4"/>
  <c r="F165" i="4"/>
  <c r="D165" i="4"/>
  <c r="F164" i="4"/>
  <c r="D164" i="4"/>
  <c r="F163" i="4"/>
  <c r="D163" i="4"/>
  <c r="F162" i="4"/>
  <c r="D162" i="4"/>
  <c r="F161" i="4"/>
  <c r="D161" i="4"/>
  <c r="F160" i="4"/>
  <c r="D160" i="4"/>
  <c r="F159" i="4"/>
  <c r="D159" i="4"/>
  <c r="F158" i="4"/>
  <c r="D158" i="4"/>
  <c r="F157" i="4"/>
  <c r="D157" i="4"/>
  <c r="F156" i="4"/>
  <c r="D156" i="4"/>
  <c r="F155" i="4"/>
  <c r="D155" i="4"/>
  <c r="F154" i="4"/>
  <c r="D154" i="4"/>
  <c r="F153" i="4"/>
  <c r="D153" i="4"/>
  <c r="F152" i="4"/>
  <c r="D152" i="4"/>
  <c r="F151" i="4"/>
  <c r="D151" i="4"/>
  <c r="F150" i="4"/>
  <c r="D150" i="4"/>
  <c r="F149" i="4"/>
  <c r="D149" i="4"/>
  <c r="F148" i="4"/>
  <c r="D148" i="4"/>
  <c r="F147" i="4"/>
  <c r="D147" i="4"/>
  <c r="F146" i="4"/>
  <c r="D146" i="4"/>
  <c r="F145" i="4"/>
  <c r="D145" i="4"/>
  <c r="F144" i="4"/>
  <c r="D144" i="4"/>
  <c r="F143" i="4"/>
  <c r="D143" i="4"/>
  <c r="F142" i="4"/>
  <c r="D142" i="4"/>
  <c r="F141" i="4"/>
  <c r="D141" i="4"/>
  <c r="F140" i="4"/>
  <c r="D140" i="4"/>
  <c r="F139" i="4"/>
  <c r="D139" i="4"/>
  <c r="F138" i="4"/>
  <c r="D138" i="4"/>
  <c r="F137" i="4"/>
  <c r="D137" i="4"/>
  <c r="F136" i="4"/>
  <c r="D136" i="4"/>
  <c r="F135" i="4"/>
  <c r="D135" i="4"/>
  <c r="F134" i="4"/>
  <c r="D134" i="4"/>
  <c r="F133" i="4"/>
  <c r="D133" i="4"/>
  <c r="F132" i="4"/>
  <c r="D132" i="4"/>
  <c r="F131" i="4"/>
  <c r="D131" i="4"/>
  <c r="F130" i="4"/>
  <c r="D130" i="4"/>
  <c r="F129" i="4"/>
  <c r="D129" i="4"/>
  <c r="F128" i="4"/>
  <c r="D128" i="4"/>
  <c r="F127" i="4"/>
  <c r="D127" i="4"/>
  <c r="F126" i="4"/>
  <c r="D126" i="4"/>
  <c r="F125" i="4"/>
  <c r="D125" i="4"/>
  <c r="F124" i="4"/>
  <c r="D124" i="4"/>
  <c r="F123" i="4"/>
  <c r="D123" i="4"/>
  <c r="F122" i="4"/>
  <c r="D122" i="4"/>
  <c r="F121" i="4"/>
  <c r="D121" i="4"/>
  <c r="F120" i="4"/>
  <c r="D120" i="4"/>
  <c r="F119" i="4"/>
  <c r="D119" i="4"/>
  <c r="F118" i="4"/>
  <c r="D118" i="4"/>
  <c r="F117" i="4"/>
  <c r="D117" i="4"/>
  <c r="F116" i="4"/>
  <c r="D116" i="4"/>
  <c r="F115" i="4"/>
  <c r="D115" i="4"/>
  <c r="F114" i="4"/>
  <c r="D114" i="4"/>
  <c r="F113" i="4"/>
  <c r="D113" i="4"/>
  <c r="F112" i="4"/>
  <c r="D112" i="4"/>
  <c r="F111" i="4"/>
  <c r="D111" i="4"/>
  <c r="F110" i="4"/>
  <c r="D110" i="4"/>
  <c r="F109" i="4"/>
  <c r="D109" i="4"/>
  <c r="F108" i="4"/>
  <c r="D108" i="4"/>
  <c r="F107" i="4"/>
  <c r="D107" i="4"/>
  <c r="F106" i="4"/>
  <c r="D106" i="4"/>
  <c r="F105" i="4"/>
  <c r="D105" i="4"/>
  <c r="F104" i="4"/>
  <c r="D104" i="4"/>
  <c r="F103" i="4"/>
  <c r="D103" i="4"/>
  <c r="F102" i="4"/>
  <c r="D102" i="4"/>
  <c r="F101" i="4"/>
  <c r="D101" i="4"/>
  <c r="F100" i="4"/>
  <c r="D100" i="4"/>
  <c r="F99" i="4"/>
  <c r="D99" i="4"/>
  <c r="F98" i="4"/>
  <c r="D98" i="4"/>
  <c r="F97" i="4"/>
  <c r="D97" i="4"/>
  <c r="F96" i="4"/>
  <c r="D96" i="4"/>
  <c r="F95" i="4"/>
  <c r="D95" i="4"/>
  <c r="F94" i="4"/>
  <c r="D94" i="4"/>
  <c r="F93" i="4"/>
  <c r="D93" i="4"/>
  <c r="F92" i="4"/>
  <c r="D92" i="4"/>
  <c r="F91" i="4"/>
  <c r="D91" i="4"/>
  <c r="F90" i="4"/>
  <c r="D90" i="4"/>
  <c r="F89" i="4"/>
  <c r="D89" i="4"/>
  <c r="F88" i="4"/>
  <c r="D88" i="4"/>
  <c r="F87" i="4"/>
  <c r="D87" i="4"/>
  <c r="F86" i="4"/>
  <c r="D86" i="4"/>
  <c r="F85" i="4"/>
  <c r="D85" i="4"/>
  <c r="F84" i="4"/>
  <c r="D84" i="4"/>
  <c r="F83" i="4"/>
  <c r="D83" i="4"/>
  <c r="F82" i="4"/>
  <c r="D82" i="4"/>
  <c r="F81" i="4"/>
  <c r="D81" i="4"/>
  <c r="F80" i="4"/>
  <c r="D80" i="4"/>
  <c r="F79" i="4"/>
  <c r="D79" i="4"/>
  <c r="F78" i="4"/>
  <c r="D78" i="4"/>
  <c r="F77" i="4"/>
  <c r="D77" i="4"/>
  <c r="F76" i="4"/>
  <c r="D76" i="4"/>
  <c r="F75" i="4"/>
  <c r="D75" i="4"/>
  <c r="F74" i="4"/>
  <c r="D74" i="4"/>
  <c r="F73" i="4"/>
  <c r="D73" i="4"/>
  <c r="F72" i="4"/>
  <c r="D72" i="4"/>
  <c r="F71" i="4"/>
  <c r="D71" i="4"/>
  <c r="F70" i="4"/>
  <c r="D70" i="4"/>
  <c r="F69" i="4"/>
  <c r="D69" i="4"/>
  <c r="F68" i="4"/>
  <c r="D68" i="4"/>
  <c r="F67" i="4"/>
  <c r="D67" i="4"/>
  <c r="F66" i="4"/>
  <c r="D66" i="4"/>
  <c r="F65" i="4"/>
  <c r="D65" i="4"/>
  <c r="F64" i="4"/>
  <c r="D64" i="4"/>
  <c r="F63" i="4"/>
  <c r="D63" i="4"/>
  <c r="F62" i="4"/>
  <c r="D62" i="4"/>
  <c r="F61" i="4"/>
  <c r="D61" i="4"/>
  <c r="F60" i="4"/>
  <c r="D60" i="4"/>
  <c r="F59" i="4"/>
  <c r="D59" i="4"/>
  <c r="F58" i="4"/>
  <c r="D58" i="4"/>
  <c r="F57" i="4"/>
  <c r="D57" i="4"/>
  <c r="F56" i="4"/>
  <c r="D56" i="4"/>
  <c r="F55" i="4"/>
  <c r="D55" i="4"/>
  <c r="F54" i="4"/>
  <c r="D54" i="4"/>
  <c r="F53" i="4"/>
  <c r="D53" i="4"/>
  <c r="F52" i="4"/>
  <c r="D52" i="4"/>
  <c r="F51" i="4"/>
  <c r="D51" i="4"/>
  <c r="F50" i="4"/>
  <c r="D50" i="4"/>
  <c r="F49" i="4"/>
  <c r="D49" i="4"/>
  <c r="F48" i="4"/>
  <c r="D48" i="4"/>
  <c r="F47" i="4"/>
  <c r="D47" i="4"/>
  <c r="F46" i="4"/>
  <c r="D46" i="4"/>
  <c r="F45" i="4"/>
  <c r="D45" i="4"/>
  <c r="F44" i="4"/>
  <c r="D44" i="4"/>
  <c r="F43" i="4"/>
  <c r="D43" i="4"/>
  <c r="F42" i="4"/>
  <c r="D42" i="4"/>
  <c r="F41" i="4"/>
  <c r="D41" i="4"/>
  <c r="F40" i="4"/>
  <c r="D40" i="4"/>
  <c r="F39" i="4"/>
  <c r="D39" i="4"/>
  <c r="F38" i="4"/>
  <c r="D38" i="4"/>
  <c r="F37" i="4"/>
  <c r="D37" i="4"/>
  <c r="F36" i="4"/>
  <c r="D36" i="4"/>
  <c r="F35" i="4"/>
  <c r="D35" i="4"/>
  <c r="F34" i="4"/>
  <c r="D34" i="4"/>
  <c r="F33" i="4"/>
  <c r="D33" i="4"/>
  <c r="F32" i="4"/>
  <c r="D32" i="4"/>
  <c r="F31" i="4"/>
  <c r="D31" i="4"/>
  <c r="F30" i="4"/>
  <c r="D30" i="4"/>
  <c r="F29" i="4"/>
  <c r="D29" i="4"/>
  <c r="F28" i="4"/>
  <c r="D28" i="4"/>
  <c r="F27" i="4"/>
  <c r="D27" i="4"/>
  <c r="F26" i="4"/>
  <c r="D26" i="4"/>
  <c r="F25" i="4"/>
  <c r="D25" i="4"/>
  <c r="F24" i="4"/>
  <c r="D24" i="4"/>
  <c r="F23" i="4"/>
  <c r="D23" i="4"/>
  <c r="F22" i="4"/>
  <c r="D22" i="4"/>
  <c r="F21" i="4"/>
  <c r="D21" i="4"/>
  <c r="F20" i="4"/>
  <c r="D20" i="4"/>
  <c r="F19" i="4"/>
  <c r="D19" i="4"/>
  <c r="F18" i="4"/>
  <c r="D18" i="4"/>
  <c r="F17" i="4"/>
  <c r="D17" i="4"/>
  <c r="F16" i="4"/>
  <c r="D16" i="4"/>
  <c r="F15" i="4"/>
  <c r="D15" i="4"/>
  <c r="F14" i="4"/>
  <c r="D14" i="4"/>
  <c r="F13" i="4"/>
  <c r="D13" i="4"/>
  <c r="F12" i="4"/>
  <c r="D12" i="4"/>
  <c r="F11" i="4"/>
  <c r="D11" i="4"/>
  <c r="F10" i="4"/>
  <c r="D10" i="4"/>
  <c r="F9" i="4"/>
  <c r="D9" i="4"/>
  <c r="F8" i="4"/>
  <c r="D8" i="4"/>
  <c r="F7" i="4"/>
  <c r="D7" i="4"/>
  <c r="F6" i="4"/>
  <c r="D6" i="4"/>
  <c r="F5" i="4"/>
  <c r="D5" i="4"/>
  <c r="D4" i="4"/>
  <c r="B107" i="1"/>
  <c r="B242" i="1"/>
  <c r="B264" i="1"/>
  <c r="B223" i="1"/>
  <c r="B224" i="1"/>
  <c r="B431" i="1"/>
  <c r="B265" i="1"/>
  <c r="B397" i="1"/>
  <c r="B250" i="1"/>
  <c r="B273" i="1"/>
  <c r="B183" i="1"/>
  <c r="B432" i="1"/>
  <c r="B213" i="1"/>
  <c r="B251" i="1"/>
  <c r="B383" i="1"/>
  <c r="B243" i="1"/>
  <c r="B510" i="1"/>
  <c r="B184" i="1"/>
  <c r="B384" i="1"/>
  <c r="B239" i="1"/>
  <c r="B266" i="1"/>
  <c r="B385" i="1"/>
  <c r="B274" i="1"/>
  <c r="B233" i="1"/>
  <c r="B442" i="1"/>
  <c r="B62" i="1"/>
  <c r="B252" i="1"/>
  <c r="B267" i="1"/>
  <c r="B309" i="1"/>
  <c r="B234" i="1"/>
  <c r="B63" i="1"/>
  <c r="B123" i="1"/>
  <c r="B244" i="1"/>
  <c r="B418" i="1"/>
  <c r="B64" i="1"/>
  <c r="B163" i="1"/>
  <c r="B428" i="1"/>
  <c r="B21" i="1"/>
  <c r="B398" i="1"/>
  <c r="B248" i="1"/>
  <c r="B249" i="1"/>
  <c r="B487" i="1"/>
  <c r="B471" i="1"/>
  <c r="B44" i="1"/>
  <c r="B646" i="1"/>
  <c r="B399" i="1"/>
  <c r="B196" i="1"/>
  <c r="B433" i="1"/>
  <c r="B164" i="1"/>
  <c r="B400" i="1"/>
  <c r="B462" i="1"/>
  <c r="B275" i="1"/>
  <c r="B488" i="1"/>
  <c r="B489" i="1"/>
  <c r="B65" i="1"/>
  <c r="B108" i="1"/>
  <c r="B29" i="1"/>
  <c r="B165" i="1"/>
  <c r="B235" i="1"/>
  <c r="B478" i="1"/>
  <c r="B66" i="1"/>
  <c r="B415" i="1"/>
  <c r="B416" i="1"/>
  <c r="B613" i="1"/>
  <c r="B425" i="1"/>
  <c r="B511" i="1"/>
  <c r="B490" i="1"/>
  <c r="B622" i="1"/>
  <c r="B382" i="1"/>
  <c r="B22" i="1"/>
  <c r="B73" i="1"/>
  <c r="B276" i="1"/>
  <c r="B587" i="1"/>
  <c r="B225" i="1"/>
  <c r="B457" i="1"/>
  <c r="B197" i="1"/>
  <c r="B555" i="1"/>
  <c r="B253" i="1"/>
  <c r="B46" i="1"/>
  <c r="B482" i="1"/>
  <c r="B419" i="1"/>
  <c r="B214" i="1"/>
  <c r="B198" i="1"/>
  <c r="B199" i="1"/>
  <c r="B455" i="1"/>
  <c r="B47" i="1"/>
  <c r="B185" i="1"/>
  <c r="B527" i="1"/>
  <c r="B238" i="1"/>
  <c r="B472" i="1"/>
  <c r="B195" i="1"/>
  <c r="B305" i="1"/>
  <c r="B528" i="1"/>
  <c r="B298" i="1"/>
  <c r="B99" i="1"/>
  <c r="B94" i="1"/>
  <c r="B623" i="1"/>
  <c r="B48" i="1"/>
  <c r="B306" i="1"/>
  <c r="B186" i="1"/>
  <c r="B166" i="1"/>
  <c r="B556" i="1"/>
  <c r="B426" i="1"/>
  <c r="B473" i="1"/>
  <c r="B231" i="1"/>
  <c r="B599" i="1"/>
  <c r="B200" i="1"/>
  <c r="B413" i="1"/>
  <c r="B167" i="1"/>
  <c r="B483" i="1"/>
  <c r="B10" i="1"/>
  <c r="B444" i="1"/>
  <c r="B529" i="1"/>
  <c r="B459" i="1"/>
  <c r="B417" i="1"/>
  <c r="B647" i="1"/>
  <c r="B294" i="1"/>
  <c r="B61" i="1"/>
  <c r="B429" i="1"/>
  <c r="B624" i="1"/>
  <c r="B254" i="1"/>
  <c r="B201" i="1"/>
  <c r="B11" i="1"/>
  <c r="B12" i="1"/>
  <c r="B648" i="1"/>
  <c r="B484" i="1"/>
  <c r="B401" i="1"/>
  <c r="B126" i="1"/>
  <c r="B589" i="1"/>
  <c r="B495" i="1"/>
  <c r="B670" i="1"/>
  <c r="B434" i="1"/>
  <c r="B71" i="1"/>
  <c r="B530" i="1"/>
  <c r="B13" i="1"/>
  <c r="B593" i="1"/>
  <c r="B168" i="1"/>
  <c r="B100" i="1"/>
  <c r="B215" i="1"/>
  <c r="B347" i="1"/>
  <c r="B169" i="1"/>
  <c r="B67" i="1"/>
  <c r="B149" i="1"/>
  <c r="B505" i="1"/>
  <c r="B402" i="1"/>
  <c r="B524" i="1"/>
  <c r="B440" i="1"/>
  <c r="B114" i="1"/>
  <c r="B590" i="1"/>
  <c r="B356" i="1"/>
  <c r="B531" i="1"/>
  <c r="B548" i="1"/>
  <c r="B49" i="1"/>
  <c r="B74" i="1"/>
  <c r="B403" i="1"/>
  <c r="B532" i="1"/>
  <c r="B301" i="1"/>
  <c r="B170" i="1"/>
  <c r="B631" i="1"/>
  <c r="B255" i="1"/>
  <c r="B122" i="1"/>
  <c r="B628" i="1"/>
  <c r="B41" i="1"/>
  <c r="B171" i="1"/>
  <c r="B570" i="1"/>
  <c r="B522" i="1"/>
  <c r="B671" i="1"/>
  <c r="B132" i="1"/>
  <c r="B38" i="1"/>
  <c r="B353" i="1"/>
  <c r="B307" i="1"/>
  <c r="B655" i="1"/>
  <c r="B550" i="1"/>
  <c r="B28" i="1"/>
  <c r="B515" i="1"/>
  <c r="B637" i="1"/>
  <c r="B295" i="1"/>
  <c r="B563" i="1"/>
  <c r="B85" i="1"/>
  <c r="B491" i="1"/>
  <c r="B445" i="1"/>
  <c r="B348" i="1"/>
  <c r="B155" i="1"/>
  <c r="B86" i="1"/>
  <c r="B517" i="1"/>
  <c r="B3" i="1"/>
  <c r="B202" i="1"/>
  <c r="B27" i="1"/>
  <c r="B404" i="1"/>
  <c r="B656" i="1"/>
  <c r="B463" i="1"/>
  <c r="B7" i="1"/>
  <c r="B141" i="1"/>
  <c r="B479" i="1"/>
  <c r="B302" i="1"/>
  <c r="B594" i="1"/>
  <c r="B595" i="1"/>
  <c r="B635" i="1"/>
  <c r="B386" i="1"/>
  <c r="B369" i="1"/>
  <c r="B561" i="1"/>
  <c r="B172" i="1"/>
  <c r="B336" i="1"/>
  <c r="B324" i="1"/>
  <c r="B341" i="1"/>
  <c r="B630" i="1"/>
  <c r="B499" i="1"/>
  <c r="B226" i="1"/>
  <c r="B500" i="1"/>
  <c r="B600" i="1"/>
  <c r="B387" i="1"/>
  <c r="B591" i="1"/>
  <c r="B210" i="1"/>
  <c r="B124" i="1"/>
  <c r="B230" i="1"/>
  <c r="B661" i="1"/>
  <c r="B97" i="1"/>
  <c r="B364" i="1"/>
  <c r="B388" i="1"/>
  <c r="B50" i="1"/>
  <c r="B136" i="1"/>
  <c r="B203" i="1"/>
  <c r="B617" i="1"/>
  <c r="B389" i="1"/>
  <c r="B390" i="1"/>
  <c r="B658" i="1"/>
  <c r="B547" i="1"/>
  <c r="B474" i="1"/>
  <c r="B349" i="1"/>
  <c r="B560" i="1"/>
  <c r="B420" i="1"/>
  <c r="B110" i="1"/>
  <c r="B405" i="1"/>
  <c r="B668" i="1"/>
  <c r="B332" i="1"/>
  <c r="B19" i="1"/>
  <c r="B140" i="1"/>
  <c r="B649" i="1"/>
  <c r="B607" i="1"/>
  <c r="B316" i="1"/>
  <c r="B68" i="1"/>
  <c r="B173" i="1"/>
  <c r="B26" i="1"/>
  <c r="B664" i="1"/>
  <c r="B18" i="1"/>
  <c r="B268" i="1"/>
  <c r="B187" i="1"/>
  <c r="B116" i="1"/>
  <c r="B604" i="1"/>
  <c r="B533" i="1"/>
  <c r="B357" i="1"/>
  <c r="B391" i="1"/>
  <c r="B361" i="1"/>
  <c r="B256" i="1"/>
  <c r="B551" i="1"/>
  <c r="B329" i="1"/>
  <c r="B118" i="1"/>
  <c r="B20" i="1"/>
  <c r="B619" i="1"/>
  <c r="B288" i="1"/>
  <c r="B227" i="1"/>
  <c r="B674" i="1"/>
  <c r="B23" i="1"/>
  <c r="B638" i="1"/>
  <c r="B392" i="1"/>
  <c r="B512" i="1"/>
  <c r="B567" i="1"/>
  <c r="B113" i="1"/>
  <c r="B91" i="1"/>
  <c r="B133" i="1"/>
  <c r="B161" i="1"/>
  <c r="B75" i="1"/>
  <c r="B308" i="1"/>
  <c r="B331" i="1"/>
  <c r="B633" i="1"/>
  <c r="B58" i="1"/>
  <c r="B51" i="1"/>
  <c r="B414" i="1"/>
  <c r="B89" i="1"/>
  <c r="B371" i="1"/>
  <c r="B611" i="1"/>
  <c r="B625" i="1"/>
  <c r="B88" i="1"/>
  <c r="B645" i="1"/>
  <c r="B188" i="1"/>
  <c r="B320" i="1"/>
  <c r="B435" i="1"/>
  <c r="B485" i="1"/>
  <c r="B59" i="1"/>
  <c r="B109" i="1"/>
  <c r="B378" i="1"/>
  <c r="B337" i="1"/>
  <c r="B84" i="1"/>
  <c r="B572" i="1"/>
  <c r="B147" i="1"/>
  <c r="B636" i="1"/>
  <c r="B496" i="1"/>
  <c r="B120" i="1"/>
  <c r="B580" i="1"/>
  <c r="B216" i="1"/>
  <c r="B659" i="1"/>
  <c r="B427" i="1"/>
  <c r="B393" i="1"/>
  <c r="B452" i="1"/>
  <c r="B76" i="1"/>
  <c r="B80" i="1"/>
  <c r="B299" i="1"/>
  <c r="B370" i="1"/>
  <c r="B501" i="1"/>
  <c r="B30" i="1"/>
  <c r="B119" i="1"/>
  <c r="B204" i="1"/>
  <c r="B25" i="1"/>
  <c r="B157" i="1"/>
  <c r="B52" i="1"/>
  <c r="B381" i="1"/>
  <c r="B152" i="1"/>
  <c r="B53" i="1"/>
  <c r="B374" i="1"/>
  <c r="B340" i="1"/>
  <c r="B257" i="1"/>
  <c r="B475" i="1"/>
  <c r="B377" i="1"/>
  <c r="B592" i="1"/>
  <c r="B90" i="1"/>
  <c r="B639" i="1"/>
  <c r="B236" i="1"/>
  <c r="B608" i="1"/>
  <c r="B318" i="1"/>
  <c r="B367" i="1"/>
  <c r="B596" i="1"/>
  <c r="B346" i="1"/>
  <c r="B618" i="1"/>
  <c r="B174" i="1"/>
  <c r="B458" i="1"/>
  <c r="B327" i="1"/>
  <c r="B610" i="1"/>
  <c r="B175" i="1"/>
  <c r="B9" i="1"/>
  <c r="B557" i="1"/>
  <c r="B127" i="1"/>
  <c r="B601" i="1"/>
  <c r="B650" i="1"/>
  <c r="B614" i="1"/>
  <c r="B205" i="1"/>
  <c r="B605" i="1"/>
  <c r="B558" i="1"/>
  <c r="B206" i="1"/>
  <c r="B394" i="1"/>
  <c r="B651" i="1"/>
  <c r="B131" i="1"/>
  <c r="B130" i="1"/>
  <c r="B657" i="1"/>
  <c r="B534" i="1"/>
  <c r="B525" i="1"/>
  <c r="B406" i="1"/>
  <c r="B176" i="1"/>
  <c r="B87" i="1"/>
  <c r="B144" i="1"/>
  <c r="B641" i="1"/>
  <c r="B156" i="1"/>
  <c r="B640" i="1"/>
  <c r="B535" i="1"/>
  <c r="B574" i="1"/>
  <c r="B667" i="1"/>
  <c r="B310" i="1"/>
  <c r="B159" i="1"/>
  <c r="B395" i="1"/>
  <c r="B31" i="1"/>
  <c r="B177" i="1"/>
  <c r="B652" i="1"/>
  <c r="B588" i="1"/>
  <c r="B335" i="1"/>
  <c r="B103" i="1"/>
  <c r="B366" i="1"/>
  <c r="B311" i="1"/>
  <c r="B456" i="1"/>
  <c r="B597" i="1"/>
  <c r="B669" i="1"/>
  <c r="B178" i="1"/>
  <c r="B583" i="1"/>
  <c r="B102" i="1"/>
  <c r="B81" i="1"/>
  <c r="B207" i="1"/>
  <c r="B208" i="1"/>
  <c r="B351" i="1"/>
  <c r="B620" i="1"/>
  <c r="B334" i="1"/>
  <c r="B312" i="1"/>
  <c r="B598" i="1"/>
  <c r="B653" i="1"/>
  <c r="B139" i="1"/>
  <c r="B269" i="1"/>
  <c r="B407" i="1"/>
  <c r="B502" i="1"/>
  <c r="B24" i="1"/>
  <c r="B602" i="1"/>
  <c r="B189" i="1"/>
  <c r="B586" i="1"/>
  <c r="B14" i="1"/>
  <c r="B421" i="1"/>
  <c r="B460" i="1"/>
  <c r="B77" i="1"/>
  <c r="B45" i="1"/>
  <c r="B492" i="1"/>
  <c r="B42" i="1"/>
  <c r="B447" i="1"/>
  <c r="B296" i="1"/>
  <c r="B358" i="1"/>
  <c r="B575" i="1"/>
  <c r="B190" i="1"/>
  <c r="B506" i="1"/>
  <c r="B571" i="1"/>
  <c r="B536" i="1"/>
  <c r="B430" i="1"/>
  <c r="B258" i="1"/>
  <c r="B54" i="1"/>
  <c r="B448" i="1"/>
  <c r="B665" i="1"/>
  <c r="B461" i="1"/>
  <c r="B277" i="1"/>
  <c r="B245" i="1"/>
  <c r="B365" i="1"/>
  <c r="B82" i="1"/>
  <c r="B662" i="1"/>
  <c r="B376" i="1"/>
  <c r="B666" i="1"/>
  <c r="B270" i="1"/>
  <c r="B78" i="1"/>
  <c r="B672" i="1"/>
  <c r="B338" i="1"/>
  <c r="B342" i="1"/>
  <c r="B373" i="1"/>
  <c r="B313" i="1"/>
  <c r="B507" i="1"/>
  <c r="B436" i="1"/>
  <c r="B191" i="1"/>
  <c r="B584" i="1"/>
  <c r="B95" i="1"/>
  <c r="B83" i="1"/>
  <c r="B380" i="1"/>
  <c r="B493" i="1"/>
  <c r="B362" i="1"/>
  <c r="B92" i="1"/>
  <c r="B326" i="1"/>
  <c r="B72" i="1"/>
  <c r="B446" i="1"/>
  <c r="B134" i="1"/>
  <c r="B537" i="1"/>
  <c r="B297" i="1"/>
  <c r="B564" i="1"/>
  <c r="B6" i="1"/>
  <c r="B521" i="1"/>
  <c r="B179" i="1"/>
  <c r="B538" i="1"/>
  <c r="B15" i="1"/>
  <c r="B135" i="1"/>
  <c r="B467" i="1"/>
  <c r="B437" i="1"/>
  <c r="B549" i="1"/>
  <c r="B359" i="1"/>
  <c r="B278" i="1"/>
  <c r="B454" i="1"/>
  <c r="B354" i="1"/>
  <c r="B303" i="1"/>
  <c r="B626" i="1"/>
  <c r="B518" i="1"/>
  <c r="B552" i="1"/>
  <c r="B55" i="1"/>
  <c r="B246" i="1"/>
  <c r="B612" i="1"/>
  <c r="B339" i="1"/>
  <c r="B568" i="1"/>
  <c r="B330" i="1"/>
  <c r="B323" i="1"/>
  <c r="B539" i="1"/>
  <c r="B663" i="1"/>
  <c r="B137" i="1"/>
  <c r="B540" i="1"/>
  <c r="B106" i="1"/>
  <c r="B217" i="1"/>
  <c r="B523" i="1"/>
  <c r="B209" i="1"/>
  <c r="B565" i="1"/>
  <c r="B290" i="1"/>
  <c r="B541" i="1"/>
  <c r="B355" i="1"/>
  <c r="B449" i="1"/>
  <c r="B494" i="1"/>
  <c r="B343" i="1"/>
  <c r="B470" i="1"/>
  <c r="B542" i="1"/>
  <c r="B559" i="1"/>
  <c r="B453" i="1"/>
  <c r="B158" i="1"/>
  <c r="B627" i="1"/>
  <c r="B8" i="1"/>
  <c r="B321" i="1"/>
  <c r="B363" i="1"/>
  <c r="B16" i="1"/>
  <c r="B125" i="1"/>
  <c r="B408" i="1"/>
  <c r="B553" i="1"/>
  <c r="B615" i="1"/>
  <c r="B150" i="1"/>
  <c r="B32" i="1"/>
  <c r="B644" i="1"/>
  <c r="B180" i="1"/>
  <c r="B240" i="1"/>
  <c r="B409" i="1"/>
  <c r="B259" i="1"/>
  <c r="B554" i="1"/>
  <c r="B153" i="1"/>
  <c r="B292" i="1"/>
  <c r="B228" i="1"/>
  <c r="B221" i="1"/>
  <c r="B328" i="1"/>
  <c r="B279" i="1"/>
  <c r="B543" i="1"/>
  <c r="B241" i="1"/>
  <c r="B464" i="1"/>
  <c r="B117" i="1"/>
  <c r="B581" i="1"/>
  <c r="B606" i="1"/>
  <c r="B569" i="1"/>
  <c r="B98" i="1"/>
  <c r="B96" i="1"/>
  <c r="B410" i="1"/>
  <c r="B497" i="1"/>
  <c r="B544" i="1"/>
  <c r="B142" i="1"/>
  <c r="B232" i="1"/>
  <c r="B162" i="1"/>
  <c r="B503" i="1"/>
  <c r="B577" i="1"/>
  <c r="B450" i="1"/>
  <c r="B396" i="1"/>
  <c r="B60" i="1"/>
  <c r="B291" i="1"/>
  <c r="B576" i="1"/>
  <c r="B293" i="1"/>
  <c r="B508" i="1"/>
  <c r="B616" i="1"/>
  <c r="B642" i="1"/>
  <c r="B280" i="1"/>
  <c r="B146" i="1"/>
  <c r="B513" i="1"/>
  <c r="B438" i="1"/>
  <c r="B526" i="1"/>
  <c r="B629" i="1"/>
  <c r="B79" i="1"/>
  <c r="B128" i="1"/>
  <c r="B56" i="1"/>
  <c r="B660" i="1"/>
  <c r="B582" i="1"/>
  <c r="B545" i="1"/>
  <c r="B360" i="1"/>
  <c r="B333" i="1"/>
  <c r="B411" i="1"/>
  <c r="B579" i="1"/>
  <c r="B375" i="1"/>
  <c r="B443" i="1"/>
  <c r="B151" i="1"/>
  <c r="B578" i="1"/>
  <c r="B129" i="1"/>
  <c r="B121" i="1"/>
  <c r="B160" i="1"/>
  <c r="B33" i="1"/>
  <c r="B115" i="1"/>
  <c r="B148" i="1"/>
  <c r="B643" i="1"/>
  <c r="B566" i="1"/>
  <c r="B476" i="1"/>
  <c r="B218" i="1"/>
  <c r="B17" i="1"/>
  <c r="B603" i="1"/>
  <c r="B441" i="1"/>
  <c r="B4" i="1"/>
  <c r="B504" i="1"/>
  <c r="B486" i="1"/>
  <c r="B260" i="1"/>
  <c r="B514" i="1"/>
  <c r="B509" i="1"/>
  <c r="B350" i="1"/>
  <c r="B211" i="1"/>
  <c r="B104" i="1"/>
  <c r="B281" i="1"/>
  <c r="B282" i="1"/>
  <c r="B468" i="1"/>
  <c r="B261" i="1"/>
  <c r="B271" i="1"/>
  <c r="B317" i="1"/>
  <c r="B229" i="1"/>
  <c r="B143" i="1"/>
  <c r="B69" i="1"/>
  <c r="B634" i="1"/>
  <c r="B372" i="1"/>
  <c r="B412" i="1"/>
  <c r="B368" i="1"/>
  <c r="B70" i="1"/>
  <c r="B480" i="1"/>
  <c r="B111" i="1"/>
  <c r="B272" i="1"/>
  <c r="B573" i="1"/>
  <c r="B289" i="1"/>
  <c r="B138" i="1"/>
  <c r="B315" i="1"/>
  <c r="B105" i="1"/>
  <c r="B5" i="1"/>
  <c r="B219" i="1"/>
  <c r="B43" i="1"/>
  <c r="B34" i="1"/>
  <c r="B546" i="1"/>
  <c r="B621" i="1"/>
  <c r="B465" i="1"/>
  <c r="B39" i="1"/>
  <c r="B35" i="1"/>
  <c r="B673" i="1"/>
  <c r="B422" i="1"/>
  <c r="B283" i="1"/>
  <c r="B181" i="1"/>
  <c r="B154" i="1"/>
  <c r="B481" i="1"/>
  <c r="B352" i="1"/>
  <c r="B519" i="1"/>
  <c r="B182" i="1"/>
  <c r="B145" i="1"/>
  <c r="B36" i="1"/>
  <c r="B304" i="1"/>
  <c r="B498" i="1"/>
  <c r="B562" i="1"/>
  <c r="B220" i="1"/>
  <c r="B284" i="1"/>
  <c r="B212" i="1"/>
  <c r="B423" i="1"/>
  <c r="B477" i="1"/>
  <c r="B237" i="1"/>
  <c r="B300" i="1"/>
  <c r="B192" i="1"/>
  <c r="B632" i="1"/>
  <c r="B466" i="1"/>
  <c r="B424" i="1"/>
  <c r="B520" i="1"/>
  <c r="B344" i="1"/>
  <c r="B322" i="1"/>
  <c r="B451" i="1"/>
  <c r="B101" i="1"/>
  <c r="B247" i="1"/>
  <c r="B319" i="1"/>
  <c r="B112" i="1"/>
  <c r="B439" i="1"/>
  <c r="B345" i="1"/>
  <c r="B40" i="1"/>
  <c r="B285" i="1"/>
  <c r="B469" i="1"/>
  <c r="B193" i="1"/>
  <c r="B516" i="1"/>
  <c r="B262" i="1"/>
  <c r="B263" i="1"/>
  <c r="B609" i="1"/>
  <c r="B286" i="1"/>
  <c r="B287" i="1"/>
  <c r="B57" i="1"/>
  <c r="B325" i="1"/>
  <c r="B379" i="1"/>
  <c r="B93" i="1"/>
  <c r="B585" i="1"/>
  <c r="B194" i="1"/>
  <c r="B654" i="1"/>
  <c r="B37" i="1"/>
  <c r="B314" i="1"/>
  <c r="B222" i="1"/>
  <c r="O1" i="1" l="1"/>
  <c r="O2" i="1" s="1"/>
</calcChain>
</file>

<file path=xl/sharedStrings.xml><?xml version="1.0" encoding="utf-8"?>
<sst xmlns="http://schemas.openxmlformats.org/spreadsheetml/2006/main" count="6858" uniqueCount="1495">
  <si>
    <t>schoolyear</t>
  </si>
  <si>
    <t>DistrictCode</t>
  </si>
  <si>
    <t>Districtname</t>
  </si>
  <si>
    <t>SchoolCode</t>
  </si>
  <si>
    <t>SchoolName</t>
  </si>
  <si>
    <t>AP</t>
  </si>
  <si>
    <t>IB</t>
  </si>
  <si>
    <t>CIHS</t>
  </si>
  <si>
    <t>CTE</t>
  </si>
  <si>
    <t>Cambridge</t>
  </si>
  <si>
    <t>anyDCwithFRL</t>
  </si>
  <si>
    <t>Renton School District</t>
  </si>
  <si>
    <t>Open Door Youth Reengagement</t>
  </si>
  <si>
    <t>N</t>
  </si>
  <si>
    <t>Y</t>
  </si>
  <si>
    <t>Walla Walla Public Schools</t>
  </si>
  <si>
    <t>SE AREA TECHNICAL SKILLS CENTER</t>
  </si>
  <si>
    <t>White River School District</t>
  </si>
  <si>
    <t>White River Reengagement Program</t>
  </si>
  <si>
    <t>Bellingham School District</t>
  </si>
  <si>
    <t>Vancouver School District</t>
  </si>
  <si>
    <t>Open Doors</t>
  </si>
  <si>
    <t>Oak Harbor School District</t>
  </si>
  <si>
    <t>iGrad Academy</t>
  </si>
  <si>
    <t>Spokane School District</t>
  </si>
  <si>
    <t>Federal Way School District</t>
  </si>
  <si>
    <t>Open Doors Youth Reengagement (1418)</t>
  </si>
  <si>
    <t>Yakima School District</t>
  </si>
  <si>
    <t>Yakima Open Doors</t>
  </si>
  <si>
    <t>Edmonds School District</t>
  </si>
  <si>
    <t>Edmonds Career Access Program</t>
  </si>
  <si>
    <t>Centralia School District</t>
  </si>
  <si>
    <t>Futurus High School</t>
  </si>
  <si>
    <t>Battle Ground School District</t>
  </si>
  <si>
    <t>College Place School District</t>
  </si>
  <si>
    <t>College Place High School</t>
  </si>
  <si>
    <t>Othello School District</t>
  </si>
  <si>
    <t>Desert Oasis High School</t>
  </si>
  <si>
    <t>Chehalis School District</t>
  </si>
  <si>
    <t>Lewis County Alternative School</t>
  </si>
  <si>
    <t>Highline School District</t>
  </si>
  <si>
    <t>Highline Open Doors 1418</t>
  </si>
  <si>
    <t>Highline Home School Center</t>
  </si>
  <si>
    <t>Bethel School District</t>
  </si>
  <si>
    <t>Acceleration Academy</t>
  </si>
  <si>
    <t>Snoqualmie Valley School District</t>
  </si>
  <si>
    <t>SNOQUALMIE VALLEY SCHOOL DISTRICT OPEN DOORS</t>
  </si>
  <si>
    <t>Summit Public School: Sierra</t>
  </si>
  <si>
    <t>Summit Public School: Olympus</t>
  </si>
  <si>
    <t>Excel Public Charter School</t>
  </si>
  <si>
    <t>Bremerton School District</t>
  </si>
  <si>
    <t>Career &amp; Academic Re-engagement Center</t>
  </si>
  <si>
    <t>ESD 112 acting as a school district</t>
  </si>
  <si>
    <t>ESD 112 Open Doors Reengagement</t>
  </si>
  <si>
    <t>Marysville School District</t>
  </si>
  <si>
    <t>Marysville NWESD 189 Youth Engagement</t>
  </si>
  <si>
    <t>Interagency Open Doors</t>
  </si>
  <si>
    <t>Clover Park School District</t>
  </si>
  <si>
    <t>CPSD Open Doors Program</t>
  </si>
  <si>
    <t>Coupeville School District</t>
  </si>
  <si>
    <t>Open Den</t>
  </si>
  <si>
    <t>Elma School District</t>
  </si>
  <si>
    <t>East Grays Harbor High School</t>
  </si>
  <si>
    <t>East Valley School District (Spokane)</t>
  </si>
  <si>
    <t>EV Online</t>
  </si>
  <si>
    <t>EV Parent Partnership</t>
  </si>
  <si>
    <t>ESD 101 acting as a school district</t>
  </si>
  <si>
    <t>NEWESD 101 Open Doors</t>
  </si>
  <si>
    <t>Evergreen School District (Clark)</t>
  </si>
  <si>
    <t>Open Doors Evergreen</t>
  </si>
  <si>
    <t>Issaquah School District</t>
  </si>
  <si>
    <t>Gibson Ek High School</t>
  </si>
  <si>
    <t>Lake Stevens School District</t>
  </si>
  <si>
    <t>Outcomes for Academic Resilience</t>
  </si>
  <si>
    <t>Mary M Knight School District</t>
  </si>
  <si>
    <t>Mary M. Knight School</t>
  </si>
  <si>
    <t>Washington Connections Academy</t>
  </si>
  <si>
    <t>Meridian School District</t>
  </si>
  <si>
    <t>Mount Vernon School District</t>
  </si>
  <si>
    <t>Mount Vernon Open Doors</t>
  </si>
  <si>
    <t>Ocean Beach School District</t>
  </si>
  <si>
    <t>Tacoma School District</t>
  </si>
  <si>
    <t>Industrial Design Engineering and Art</t>
  </si>
  <si>
    <t>Wellpinit School District #49</t>
  </si>
  <si>
    <t>Wellpinit Fort Simcoe SEA</t>
  </si>
  <si>
    <t>Summit Public School: Atlas</t>
  </si>
  <si>
    <t>Central Kitsap School District</t>
  </si>
  <si>
    <t>Barker Creek Community School</t>
  </si>
  <si>
    <t>Technology Access Foundation Academy at Saghalie</t>
  </si>
  <si>
    <t>Marysville Getchell High School</t>
  </si>
  <si>
    <t>Northshore School District</t>
  </si>
  <si>
    <t>North Creek High School</t>
  </si>
  <si>
    <t>Arlington School District</t>
  </si>
  <si>
    <t>Arlington Open Doors</t>
  </si>
  <si>
    <t>Ephrata School District</t>
  </si>
  <si>
    <t>Sage Hills Open Doors Youth Re-Engagement Program</t>
  </si>
  <si>
    <t>Mukilteo School District</t>
  </si>
  <si>
    <t>Mukilteo Reengagement Academy Open Doors</t>
  </si>
  <si>
    <t>Kalama School District</t>
  </si>
  <si>
    <t>Kalama High School</t>
  </si>
  <si>
    <t>Daybreak Youth Services</t>
  </si>
  <si>
    <t>West Valley School District (Yakima)</t>
  </si>
  <si>
    <t>WEST VALLEY VIRTUAL ACADEMY 9-12</t>
  </si>
  <si>
    <t>Clover Park Technical College</t>
  </si>
  <si>
    <t>Northwest Career and Technical High School</t>
  </si>
  <si>
    <t>Lake Washington Institute of Technology</t>
  </si>
  <si>
    <t>Lake Washington Technical Academy</t>
  </si>
  <si>
    <t>Lake Washington School District</t>
  </si>
  <si>
    <t>Washington Network for Innovative Careers – A Washington State Skills Center</t>
  </si>
  <si>
    <t>Northwest Career &amp; Technical Academy/A Washington State Skills Center</t>
  </si>
  <si>
    <t>Pierce County Skills Center</t>
  </si>
  <si>
    <t>Sultan School District</t>
  </si>
  <si>
    <t>Lake Quinault School District</t>
  </si>
  <si>
    <t>Two Rivers School</t>
  </si>
  <si>
    <t>Quincy School District</t>
  </si>
  <si>
    <t>Quincy Innovation Academy</t>
  </si>
  <si>
    <t>Toppenish School District</t>
  </si>
  <si>
    <t>Computer Academy Toppenish High School</t>
  </si>
  <si>
    <t>Challenger High School</t>
  </si>
  <si>
    <t>Alternative Spcl Needs Div Occ</t>
  </si>
  <si>
    <t>Peninsula School District</t>
  </si>
  <si>
    <t>Henderson Bay Alt High School</t>
  </si>
  <si>
    <t>Soap Lake School District</t>
  </si>
  <si>
    <t>RISE Academy</t>
  </si>
  <si>
    <t>Edmonds eLearning Academy</t>
  </si>
  <si>
    <t>A-3 Multiagency Adolescent Prog</t>
  </si>
  <si>
    <t>Sedro-Woolley School District</t>
  </si>
  <si>
    <t>State Street High School</t>
  </si>
  <si>
    <t>CHOICE Academy</t>
  </si>
  <si>
    <t>Middle College High School</t>
  </si>
  <si>
    <t>Lewis County Juvenile Detention</t>
  </si>
  <si>
    <t>Colville School District</t>
  </si>
  <si>
    <t>Seattle World School</t>
  </si>
  <si>
    <t>Daybreak Alternative School</t>
  </si>
  <si>
    <t>Alternative Tamarack School</t>
  </si>
  <si>
    <t>Wenatchee School District</t>
  </si>
  <si>
    <t>Westside High School</t>
  </si>
  <si>
    <t>Clarkston School District</t>
  </si>
  <si>
    <t>Educational Opportunity Center</t>
  </si>
  <si>
    <t>Methow Valley School District</t>
  </si>
  <si>
    <t>Yelm School District</t>
  </si>
  <si>
    <t>Yelm Extension School</t>
  </si>
  <si>
    <t>West Valley School District (Spokane)</t>
  </si>
  <si>
    <t>Dishman Hills High School</t>
  </si>
  <si>
    <t>Interagency Programs</t>
  </si>
  <si>
    <t>Puyallup School District</t>
  </si>
  <si>
    <t>Puyallup Online Academy/POA</t>
  </si>
  <si>
    <t>49th Street Academy</t>
  </si>
  <si>
    <t>Options High School</t>
  </si>
  <si>
    <t>Contractual Schools</t>
  </si>
  <si>
    <t>North Kitsap School District</t>
  </si>
  <si>
    <t>Special Programs</t>
  </si>
  <si>
    <t>North Mason School District</t>
  </si>
  <si>
    <t>James A. Taylor High School</t>
  </si>
  <si>
    <t>South Whidbey School District</t>
  </si>
  <si>
    <t>South Whidbey Academy</t>
  </si>
  <si>
    <t>Emerson K-12</t>
  </si>
  <si>
    <t>Vancouver School of Arts and Academics</t>
  </si>
  <si>
    <t>SCCP Images</t>
  </si>
  <si>
    <t>International Community School</t>
  </si>
  <si>
    <t>Stanwood-Camano School District</t>
  </si>
  <si>
    <t>Lincoln Hill High School</t>
  </si>
  <si>
    <t>Sequim School District</t>
  </si>
  <si>
    <t>Olympic Peninsula Academy</t>
  </si>
  <si>
    <t>Tumwater School District</t>
  </si>
  <si>
    <t>South Kitsap School District</t>
  </si>
  <si>
    <t>Explorer Academy</t>
  </si>
  <si>
    <t>Chimacum School District</t>
  </si>
  <si>
    <t>PI Program</t>
  </si>
  <si>
    <t>Snohomish School District</t>
  </si>
  <si>
    <t>Snohomish Center</t>
  </si>
  <si>
    <t>Rochester School District</t>
  </si>
  <si>
    <t>H.e.a.r.t. High School</t>
  </si>
  <si>
    <t>Renaissance Alternative High School</t>
  </si>
  <si>
    <t>North Franklin School District</t>
  </si>
  <si>
    <t>Palouse Junction High School</t>
  </si>
  <si>
    <t>Riverview School District</t>
  </si>
  <si>
    <t>CLIP</t>
  </si>
  <si>
    <t>Homeconnection</t>
  </si>
  <si>
    <t>Internet Academy</t>
  </si>
  <si>
    <t>The Healing Lodge</t>
  </si>
  <si>
    <t>Olympia School District</t>
  </si>
  <si>
    <t>Avanti High School</t>
  </si>
  <si>
    <t>Cheney School District</t>
  </si>
  <si>
    <t>Three Springs High School</t>
  </si>
  <si>
    <t>Grandview School District</t>
  </si>
  <si>
    <t>Contract Learning Center</t>
  </si>
  <si>
    <t>Monroe School District</t>
  </si>
  <si>
    <t>Sky Valley Education Center</t>
  </si>
  <si>
    <t>Federal Way Public Academy</t>
  </si>
  <si>
    <t>Woodland School District</t>
  </si>
  <si>
    <t>Woodland Alternative School</t>
  </si>
  <si>
    <t>Day Reporting School</t>
  </si>
  <si>
    <t>Port Townsend School District</t>
  </si>
  <si>
    <t>OCEAN</t>
  </si>
  <si>
    <t>Visions (Seamar Youth Center)</t>
  </si>
  <si>
    <t>Chelan County Juvenile Detention Center</t>
  </si>
  <si>
    <t>Mead School District</t>
  </si>
  <si>
    <t>Mead Alternative High School</t>
  </si>
  <si>
    <t>Futures School</t>
  </si>
  <si>
    <t>Leaders In Learning</t>
  </si>
  <si>
    <t>Kent School District</t>
  </si>
  <si>
    <t>Northshore Networks</t>
  </si>
  <si>
    <t>Northshore Special Services</t>
  </si>
  <si>
    <t>Vashon Island School District</t>
  </si>
  <si>
    <t>Wahluke School District</t>
  </si>
  <si>
    <t>Sentinel Tech Alt School</t>
  </si>
  <si>
    <t>CAM Academy</t>
  </si>
  <si>
    <t>Spokane Valley Transition School</t>
  </si>
  <si>
    <t>Deer Park School District</t>
  </si>
  <si>
    <t>Deer Park Home Link Program</t>
  </si>
  <si>
    <t>The Center School</t>
  </si>
  <si>
    <t>Mead Education Partnership Prog</t>
  </si>
  <si>
    <t>Tacoma School of the Arts</t>
  </si>
  <si>
    <t>North Mason Homelink Program</t>
  </si>
  <si>
    <t>Homelink River</t>
  </si>
  <si>
    <t>Youth Re-Engagement</t>
  </si>
  <si>
    <t>Kennewick School District</t>
  </si>
  <si>
    <t>Legacy High School</t>
  </si>
  <si>
    <t>Shelton School District</t>
  </si>
  <si>
    <t>Mason County Detention Center</t>
  </si>
  <si>
    <t>Orcas Island School District</t>
  </si>
  <si>
    <t>OASIS K-12</t>
  </si>
  <si>
    <t>Bridgeport School District</t>
  </si>
  <si>
    <t>Bridgeport Aurora High School</t>
  </si>
  <si>
    <t>Everett School District</t>
  </si>
  <si>
    <t>Port Gardner</t>
  </si>
  <si>
    <t>Marysville SD Special</t>
  </si>
  <si>
    <t>Auburn School District</t>
  </si>
  <si>
    <t>Special Ed School</t>
  </si>
  <si>
    <t>Riverside School District</t>
  </si>
  <si>
    <t>Independent Scholar</t>
  </si>
  <si>
    <t>Burlington-Edison School District</t>
  </si>
  <si>
    <t>Burlington-Edison Alternative School</t>
  </si>
  <si>
    <t>Kelso School District</t>
  </si>
  <si>
    <t>Loowit High School</t>
  </si>
  <si>
    <t>Bainbridge Island School District</t>
  </si>
  <si>
    <t>Eagle Harbor High School</t>
  </si>
  <si>
    <t>Mid-Columbia Parent Partnership</t>
  </si>
  <si>
    <t>Support School</t>
  </si>
  <si>
    <t>Garfield School District</t>
  </si>
  <si>
    <t>Garfield at Palouse High School</t>
  </si>
  <si>
    <t>San Juan Island School District</t>
  </si>
  <si>
    <t>Griffin Bay School</t>
  </si>
  <si>
    <t>Edmonds Heights K-12</t>
  </si>
  <si>
    <t>New Start</t>
  </si>
  <si>
    <t>Satellite High School</t>
  </si>
  <si>
    <t>Muckleshoot Indian Tribe</t>
  </si>
  <si>
    <t>Muckleshoot Tribal School</t>
  </si>
  <si>
    <t>Cle Elum-Roslyn School District</t>
  </si>
  <si>
    <t>Swiftwater Alternative High School</t>
  </si>
  <si>
    <t>Lynden School District</t>
  </si>
  <si>
    <t>Lynden Academy</t>
  </si>
  <si>
    <t>Skagit Academy</t>
  </si>
  <si>
    <t>Curlew School District</t>
  </si>
  <si>
    <t>Curlew Elem &amp; High School</t>
  </si>
  <si>
    <t>Green Hill Academic School</t>
  </si>
  <si>
    <t>Omak School District</t>
  </si>
  <si>
    <t>Omak High School</t>
  </si>
  <si>
    <t>Remann Hall Juvenile Detention Center</t>
  </si>
  <si>
    <t>Firwood</t>
  </si>
  <si>
    <t>Stadium</t>
  </si>
  <si>
    <t>North Central High School</t>
  </si>
  <si>
    <t>Davis High School</t>
  </si>
  <si>
    <t>Puyallup High School</t>
  </si>
  <si>
    <t>Everett High School</t>
  </si>
  <si>
    <t>Wenatchee High School</t>
  </si>
  <si>
    <t>Elma High School</t>
  </si>
  <si>
    <t>Liberty Bell Jr Sr High</t>
  </si>
  <si>
    <t>Sedro Woolley Senior High School</t>
  </si>
  <si>
    <t>Touchet School District</t>
  </si>
  <si>
    <t>Touchet Elem &amp; High School</t>
  </si>
  <si>
    <t>Waterville School District</t>
  </si>
  <si>
    <t>Waterville High School</t>
  </si>
  <si>
    <t>Centralia High School</t>
  </si>
  <si>
    <t>Lewis &amp; Clark High School</t>
  </si>
  <si>
    <t>Fort Vancouver High School</t>
  </si>
  <si>
    <t>Montesano School District</t>
  </si>
  <si>
    <t>Montesano Jr-Sr High</t>
  </si>
  <si>
    <t>Franklin High School</t>
  </si>
  <si>
    <t>Eatonville School District</t>
  </si>
  <si>
    <t>Eatonville High School</t>
  </si>
  <si>
    <t>South Bend School District</t>
  </si>
  <si>
    <t>South Bend High School</t>
  </si>
  <si>
    <t>Lincoln</t>
  </si>
  <si>
    <t>Ballard High School</t>
  </si>
  <si>
    <t>Mansfield School District</t>
  </si>
  <si>
    <t>Mansfield Elem and High School</t>
  </si>
  <si>
    <t>West Seattle High School</t>
  </si>
  <si>
    <t>Zillah School District</t>
  </si>
  <si>
    <t>Zillah High School</t>
  </si>
  <si>
    <t>Pomeroy School District</t>
  </si>
  <si>
    <t>Pomeroy Jr Sr High School</t>
  </si>
  <si>
    <t>Okanogan School District</t>
  </si>
  <si>
    <t>Okanogan High School</t>
  </si>
  <si>
    <t>Kelso High School</t>
  </si>
  <si>
    <t>Puget Sound Skills Center</t>
  </si>
  <si>
    <t>South Kitsap High School</t>
  </si>
  <si>
    <t>Napavine School District</t>
  </si>
  <si>
    <t>Napavine Jr Sr High School</t>
  </si>
  <si>
    <t>La Conner School District</t>
  </si>
  <si>
    <t>La Conner High School</t>
  </si>
  <si>
    <t>Castle Rock School District</t>
  </si>
  <si>
    <t>Castle Rock High School</t>
  </si>
  <si>
    <t>Oakville School District</t>
  </si>
  <si>
    <t>Oakville High School</t>
  </si>
  <si>
    <t>Roosevelt High School</t>
  </si>
  <si>
    <t>Mount Vernon High School</t>
  </si>
  <si>
    <t>Charles Francis Adams High School</t>
  </si>
  <si>
    <t>Dayton School District</t>
  </si>
  <si>
    <t>Dayton High School</t>
  </si>
  <si>
    <t>Garfield High School</t>
  </si>
  <si>
    <t>Highline High School</t>
  </si>
  <si>
    <t>Cle Elum Roslyn High School</t>
  </si>
  <si>
    <t>White Salmon Valley School District</t>
  </si>
  <si>
    <t>Columbia High School</t>
  </si>
  <si>
    <t>Onalaska School District</t>
  </si>
  <si>
    <t>Onalaska High School</t>
  </si>
  <si>
    <t>Mount Baker School District</t>
  </si>
  <si>
    <t>Mount Baker Senior High</t>
  </si>
  <si>
    <t>East Valley School District (Yakima)</t>
  </si>
  <si>
    <t>East Valley High School</t>
  </si>
  <si>
    <t>Quillayute Valley School District</t>
  </si>
  <si>
    <t>Forks Junior-Senior High School</t>
  </si>
  <si>
    <t>Raymond School District</t>
  </si>
  <si>
    <t>Raymond Jr Sr High School</t>
  </si>
  <si>
    <t>Burlington Edison High School</t>
  </si>
  <si>
    <t>Finley School District</t>
  </si>
  <si>
    <t>River View High School</t>
  </si>
  <si>
    <t>Waitsburg School District</t>
  </si>
  <si>
    <t>Waitsburg High School</t>
  </si>
  <si>
    <t>Selah School District</t>
  </si>
  <si>
    <t>Selah High School</t>
  </si>
  <si>
    <t>Ridgefield School District</t>
  </si>
  <si>
    <t>Ridgefield High School</t>
  </si>
  <si>
    <t>Hoquiam School District</t>
  </si>
  <si>
    <t>Cleveland High School STEM</t>
  </si>
  <si>
    <t>Bainbridge High School</t>
  </si>
  <si>
    <t>Pateros School District</t>
  </si>
  <si>
    <t>Pateros High School</t>
  </si>
  <si>
    <t>Libby Center</t>
  </si>
  <si>
    <t>Mead Senior High School</t>
  </si>
  <si>
    <t>Chewelah School District</t>
  </si>
  <si>
    <t>Jenkins Junior/Senior High</t>
  </si>
  <si>
    <t>Battle Ground High School</t>
  </si>
  <si>
    <t>Longview School District</t>
  </si>
  <si>
    <t>R A Long High School</t>
  </si>
  <si>
    <t>Federal Way High School</t>
  </si>
  <si>
    <t>Vashon Island High School</t>
  </si>
  <si>
    <t>Cusick School District</t>
  </si>
  <si>
    <t>Cusick Jr Sr High School</t>
  </si>
  <si>
    <t>Clover Park High School</t>
  </si>
  <si>
    <t>Lake Stevens Sr High School</t>
  </si>
  <si>
    <t>Snohomish High School</t>
  </si>
  <si>
    <t>Oakesdale School District</t>
  </si>
  <si>
    <t>Oakesdale High School</t>
  </si>
  <si>
    <t>Asotin-Anatone School District</t>
  </si>
  <si>
    <t>Asotin Jr Sr High</t>
  </si>
  <si>
    <t>Adna School District</t>
  </si>
  <si>
    <t>Adna Middle/High School</t>
  </si>
  <si>
    <t>Nooksack Valley School District</t>
  </si>
  <si>
    <t>Nooksack Valley High School</t>
  </si>
  <si>
    <t>Anacortes School District</t>
  </si>
  <si>
    <t>Anacortes High School</t>
  </si>
  <si>
    <t>Rainier School District</t>
  </si>
  <si>
    <t>Rainier Senior High School</t>
  </si>
  <si>
    <t>Sequim Senior High</t>
  </si>
  <si>
    <t>Wilson Creek School District</t>
  </si>
  <si>
    <t>Wilson Creek High</t>
  </si>
  <si>
    <t>Quilcene School District</t>
  </si>
  <si>
    <t>Quilcene High And Elementary</t>
  </si>
  <si>
    <t>Renton Senior High School</t>
  </si>
  <si>
    <t>Reardan-Edwall School District</t>
  </si>
  <si>
    <t>Reardan Middle-Senior High School</t>
  </si>
  <si>
    <t>Rogers High School</t>
  </si>
  <si>
    <t>Ferndale School District</t>
  </si>
  <si>
    <t>Ferndale High School</t>
  </si>
  <si>
    <t>C O Sorenson</t>
  </si>
  <si>
    <t>Pullman School District</t>
  </si>
  <si>
    <t>Pullman High School</t>
  </si>
  <si>
    <t>Port Townsend High School</t>
  </si>
  <si>
    <t>Prosser School District</t>
  </si>
  <si>
    <t>Prosser High School</t>
  </si>
  <si>
    <t>Skykomish School District</t>
  </si>
  <si>
    <t>Skykomish High School</t>
  </si>
  <si>
    <t>Newport School District</t>
  </si>
  <si>
    <t>Newport High School</t>
  </si>
  <si>
    <t>Arlington High School</t>
  </si>
  <si>
    <t>Mount Adams School District</t>
  </si>
  <si>
    <t>White Swan High School</t>
  </si>
  <si>
    <t>Willapa Valley School District</t>
  </si>
  <si>
    <t>Willapa Valley Middle-High</t>
  </si>
  <si>
    <t>Bellingham High School</t>
  </si>
  <si>
    <t>Meridian High School</t>
  </si>
  <si>
    <t>Grandview High School</t>
  </si>
  <si>
    <t>Toutle Lake School District</t>
  </si>
  <si>
    <t>Toutle Lake High School</t>
  </si>
  <si>
    <t>Edgemont Jr High</t>
  </si>
  <si>
    <t>Granite Falls School District</t>
  </si>
  <si>
    <t>Granite Falls High School</t>
  </si>
  <si>
    <t>Stanwood High School</t>
  </si>
  <si>
    <t>Colton School District</t>
  </si>
  <si>
    <t>Colton School</t>
  </si>
  <si>
    <t>Naches Valley School District</t>
  </si>
  <si>
    <t>Naches Valley High School</t>
  </si>
  <si>
    <t>ESD 189 acting as a school district</t>
  </si>
  <si>
    <t>Snohomish Detention Center</t>
  </si>
  <si>
    <t>Inchelium School District</t>
  </si>
  <si>
    <t>Inchelium High School</t>
  </si>
  <si>
    <t>Central Kitsap High School</t>
  </si>
  <si>
    <t>Toledo School District</t>
  </si>
  <si>
    <t>Toledo High School</t>
  </si>
  <si>
    <t>Manson School District</t>
  </si>
  <si>
    <t>Manson High School</t>
  </si>
  <si>
    <t>Coupeville High School</t>
  </si>
  <si>
    <t>Lopez School District</t>
  </si>
  <si>
    <t>Lopez Middle High School</t>
  </si>
  <si>
    <t>Yelm High School 12</t>
  </si>
  <si>
    <t>Palouse School District</t>
  </si>
  <si>
    <t>Palouse High School</t>
  </si>
  <si>
    <t>Tonasket School District</t>
  </si>
  <si>
    <t>Tonasket High School</t>
  </si>
  <si>
    <t>Peninsula High School</t>
  </si>
  <si>
    <t>Bellevue School District</t>
  </si>
  <si>
    <t>Bellevue High School</t>
  </si>
  <si>
    <t>West Auburn Senior High School</t>
  </si>
  <si>
    <t>Oroville School District</t>
  </si>
  <si>
    <t>Oroville Middle-High School</t>
  </si>
  <si>
    <t>Evergreen High School</t>
  </si>
  <si>
    <t>Eastmont School District</t>
  </si>
  <si>
    <t>Eastmont Senior High</t>
  </si>
  <si>
    <t>North Beach School District No. 64</t>
  </si>
  <si>
    <t>North Beach Senior High School</t>
  </si>
  <si>
    <t>Lake Washington High School</t>
  </si>
  <si>
    <t>Orcas Island High School</t>
  </si>
  <si>
    <t>Kittitas School District</t>
  </si>
  <si>
    <t>Kittitas High School</t>
  </si>
  <si>
    <t>Fife School District</t>
  </si>
  <si>
    <t>Fife High School</t>
  </si>
  <si>
    <t>Bridgeport High School</t>
  </si>
  <si>
    <t>Auburn Senior High School</t>
  </si>
  <si>
    <t>Kent-Meridian High School</t>
  </si>
  <si>
    <t>W F West High School</t>
  </si>
  <si>
    <t>Brewster School District</t>
  </si>
  <si>
    <t>Brewster High School</t>
  </si>
  <si>
    <t>Grand Coulee Dam School District</t>
  </si>
  <si>
    <t>Lake Roosevelt Jr/Sr High School</t>
  </si>
  <si>
    <t>Bethel High School</t>
  </si>
  <si>
    <t>Concrete School District</t>
  </si>
  <si>
    <t>Concrete High School</t>
  </si>
  <si>
    <t>Kennewick High School</t>
  </si>
  <si>
    <t>Tukwila School District</t>
  </si>
  <si>
    <t>Foster Senior High School</t>
  </si>
  <si>
    <t>Tahoma School District</t>
  </si>
  <si>
    <t>Tahoma Senior High School</t>
  </si>
  <si>
    <t>Mount Si High School</t>
  </si>
  <si>
    <t>Goldendale School District</t>
  </si>
  <si>
    <t>Goldendale High School</t>
  </si>
  <si>
    <t>Pe Ell School District</t>
  </si>
  <si>
    <t>Pe Ell School</t>
  </si>
  <si>
    <t>White Pass School District</t>
  </si>
  <si>
    <t>White Pass Jr. Sr. High School</t>
  </si>
  <si>
    <t>Franklin Pierce School District</t>
  </si>
  <si>
    <t>Franklin Pierce High School</t>
  </si>
  <si>
    <t>Friday Harbor High School</t>
  </si>
  <si>
    <t>Medical Lake School District</t>
  </si>
  <si>
    <t>Medical Lake High School</t>
  </si>
  <si>
    <t>Wahkiakum School District</t>
  </si>
  <si>
    <t>Julius A Wendt Elementary/John C Thomas Middle School</t>
  </si>
  <si>
    <t>Toppenish High School</t>
  </si>
  <si>
    <t>Lind School District</t>
  </si>
  <si>
    <t>Lind-Ritzville High School</t>
  </si>
  <si>
    <t>Kiona-Benton City School District</t>
  </si>
  <si>
    <t>Kiona-Benton City High School</t>
  </si>
  <si>
    <t>Port Angeles School District</t>
  </si>
  <si>
    <t>Port Angeles High School</t>
  </si>
  <si>
    <t>Pasco School District</t>
  </si>
  <si>
    <t>Pasco Senior High School</t>
  </si>
  <si>
    <t>Ephrata High School</t>
  </si>
  <si>
    <t>Orting School District</t>
  </si>
  <si>
    <t>Orting High School</t>
  </si>
  <si>
    <t>Northport School District</t>
  </si>
  <si>
    <t>Northport High School</t>
  </si>
  <si>
    <t>Sunnyside School District</t>
  </si>
  <si>
    <t>Sunnyside High School</t>
  </si>
  <si>
    <t>Coulee-Hartline School District</t>
  </si>
  <si>
    <t>Almira Coulee Hartline High School</t>
  </si>
  <si>
    <t>Oak Harbor High School</t>
  </si>
  <si>
    <t>Canyon View Group Home</t>
  </si>
  <si>
    <t>Ellensburg School District</t>
  </si>
  <si>
    <t>Ellensburg High School</t>
  </si>
  <si>
    <t>Bryant Center</t>
  </si>
  <si>
    <t>North Thurston Public Schools</t>
  </si>
  <si>
    <t>North Thurston High School</t>
  </si>
  <si>
    <t>Kent Mountain View Academy</t>
  </si>
  <si>
    <t>Othello High School</t>
  </si>
  <si>
    <t>Ocosta School District</t>
  </si>
  <si>
    <t>Ocosta Junior - Senior High</t>
  </si>
  <si>
    <t>Mercer Island School District</t>
  </si>
  <si>
    <t>Mercer Island High School</t>
  </si>
  <si>
    <t>Kalles Junior High</t>
  </si>
  <si>
    <t>Central Valley School District</t>
  </si>
  <si>
    <t>Central Valley High School</t>
  </si>
  <si>
    <t>St. John School District</t>
  </si>
  <si>
    <t>St John/Endicott High</t>
  </si>
  <si>
    <t>West Valley High School</t>
  </si>
  <si>
    <t>Washtucna School District</t>
  </si>
  <si>
    <t>Washtucna Elementary/High School</t>
  </si>
  <si>
    <t>Hudson's Bay High School</t>
  </si>
  <si>
    <t>Quincy High School</t>
  </si>
  <si>
    <t>Soap Lake Middle &amp; High School</t>
  </si>
  <si>
    <t>Chief Sealth International High School</t>
  </si>
  <si>
    <t>Bothell High School</t>
  </si>
  <si>
    <t>Bremerton High School</t>
  </si>
  <si>
    <t>Lyle School District</t>
  </si>
  <si>
    <t>Lyle High School</t>
  </si>
  <si>
    <t>Morton School District</t>
  </si>
  <si>
    <t>Morton Junior-Senior High</t>
  </si>
  <si>
    <t>Stevenson-Carson School District</t>
  </si>
  <si>
    <t>Stevenson High School</t>
  </si>
  <si>
    <t>Edmonds Woodway High School</t>
  </si>
  <si>
    <t>Olympia High School</t>
  </si>
  <si>
    <t>Blaine School District</t>
  </si>
  <si>
    <t>Blaine High School</t>
  </si>
  <si>
    <t>Wapato School District</t>
  </si>
  <si>
    <t>Wapato High School</t>
  </si>
  <si>
    <t>ESD 114 acting as a school district</t>
  </si>
  <si>
    <t>Clallam Co Juvenile Detention</t>
  </si>
  <si>
    <t>Cape Flattery School District</t>
  </si>
  <si>
    <t>Neah Bay Junior/ Senior High School</t>
  </si>
  <si>
    <t>Washougal School District</t>
  </si>
  <si>
    <t>Washougal High School</t>
  </si>
  <si>
    <t>Mark Morris High School</t>
  </si>
  <si>
    <t>Davenport School District</t>
  </si>
  <si>
    <t>Davenport Senior High School</t>
  </si>
  <si>
    <t>North Mason Senior High School</t>
  </si>
  <si>
    <t>University Place School District</t>
  </si>
  <si>
    <t>Curtis Junior High</t>
  </si>
  <si>
    <t>Darrington School District</t>
  </si>
  <si>
    <t>Darrington High School</t>
  </si>
  <si>
    <t>Shadle Park High School</t>
  </si>
  <si>
    <t>Freeman School District</t>
  </si>
  <si>
    <t>Freeman High School</t>
  </si>
  <si>
    <t>Okanogan Co Juvenile Detention</t>
  </si>
  <si>
    <t>Rosalia School District</t>
  </si>
  <si>
    <t>Rosalia Elementary &amp; Secondary School</t>
  </si>
  <si>
    <t>Eisenhower High School</t>
  </si>
  <si>
    <t>Parke Creek Treatment Ctr</t>
  </si>
  <si>
    <t>Kahlotus School District</t>
  </si>
  <si>
    <t>Kahlotus Elem &amp; High</t>
  </si>
  <si>
    <t>Moses Lake School District</t>
  </si>
  <si>
    <t>Moses Lake High School</t>
  </si>
  <si>
    <t>North Kitsap High School</t>
  </si>
  <si>
    <t>Mossyrock School District</t>
  </si>
  <si>
    <t>Mossyrock Jr./Sr. High School</t>
  </si>
  <si>
    <t>Shelton High School</t>
  </si>
  <si>
    <t>Wilson</t>
  </si>
  <si>
    <t>Sumner School District</t>
  </si>
  <si>
    <t>Sumner High School</t>
  </si>
  <si>
    <t>CASHMERE SCHOOL DISTRICT</t>
  </si>
  <si>
    <t>CASHMERE HIGH SCHOOL</t>
  </si>
  <si>
    <t>Connell High School</t>
  </si>
  <si>
    <t>Warden School District</t>
  </si>
  <si>
    <t>Warden High School</t>
  </si>
  <si>
    <t>Ingraham High School</t>
  </si>
  <si>
    <t>Mount Rainier High School</t>
  </si>
  <si>
    <t>Sammamish Senior High</t>
  </si>
  <si>
    <t>Westhill Elementary</t>
  </si>
  <si>
    <t>Wilbur School District</t>
  </si>
  <si>
    <t>Wilbur Secondary School</t>
  </si>
  <si>
    <t>Cowlitz County Youth Services Center</t>
  </si>
  <si>
    <t>Mountlake Terrace High School</t>
  </si>
  <si>
    <t>Colville Senior High School</t>
  </si>
  <si>
    <t>Mary Walker School District</t>
  </si>
  <si>
    <t>Mary Walker High School</t>
  </si>
  <si>
    <t>Harrison Middle School</t>
  </si>
  <si>
    <t>Granger School District</t>
  </si>
  <si>
    <t>Granger High School</t>
  </si>
  <si>
    <t>Rainier Beach High School</t>
  </si>
  <si>
    <t>Enumclaw School District</t>
  </si>
  <si>
    <t>Enumclaw Sr High School</t>
  </si>
  <si>
    <t>Shoreline School District</t>
  </si>
  <si>
    <t>Shorecrest High School</t>
  </si>
  <si>
    <t>Martin Hall Detention Ctr</t>
  </si>
  <si>
    <t>Tumwater High School</t>
  </si>
  <si>
    <t>Skagit County Detention Center</t>
  </si>
  <si>
    <t>Colfax School District</t>
  </si>
  <si>
    <t>Colfax High School</t>
  </si>
  <si>
    <t>Eastmont Junior High</t>
  </si>
  <si>
    <t>Wishkah Valley School District</t>
  </si>
  <si>
    <t>Wishkah Valley Elementary/High School</t>
  </si>
  <si>
    <t>Issaquah High School</t>
  </si>
  <si>
    <t>Woodinville Community Center</t>
  </si>
  <si>
    <t>Mt Tahoma</t>
  </si>
  <si>
    <t>Cascade High School</t>
  </si>
  <si>
    <t>Ferris High School</t>
  </si>
  <si>
    <t>University High School</t>
  </si>
  <si>
    <t>Liberty School District</t>
  </si>
  <si>
    <t>Liberty High School</t>
  </si>
  <si>
    <t>Whatcom Co Detention Center</t>
  </si>
  <si>
    <t>Columbia River High</t>
  </si>
  <si>
    <t>Aylen Jr High</t>
  </si>
  <si>
    <t>Lakes High School</t>
  </si>
  <si>
    <t>Meadowdale High School</t>
  </si>
  <si>
    <t>Wahkiakum High School</t>
  </si>
  <si>
    <t>Walla Walla High School</t>
  </si>
  <si>
    <t>Aberdeen School District</t>
  </si>
  <si>
    <t>J M Weatherwax High School</t>
  </si>
  <si>
    <t>Nathan Hale High School</t>
  </si>
  <si>
    <t>Kitsap Co Detention Ctr</t>
  </si>
  <si>
    <t>Newport Senior High School</t>
  </si>
  <si>
    <t>Inglemoor HS</t>
  </si>
  <si>
    <t>Tyee High School</t>
  </si>
  <si>
    <t>Interagency Detention School</t>
  </si>
  <si>
    <t>Columbia (Stevens) School District</t>
  </si>
  <si>
    <t>Columbia High And Elementary</t>
  </si>
  <si>
    <t>Tenino School District</t>
  </si>
  <si>
    <t>Tenino High School</t>
  </si>
  <si>
    <t>Richland School District</t>
  </si>
  <si>
    <t>Richland High School</t>
  </si>
  <si>
    <t>Royal School District</t>
  </si>
  <si>
    <t>Royal High School</t>
  </si>
  <si>
    <t>International School</t>
  </si>
  <si>
    <t>Cedarcrest High School</t>
  </si>
  <si>
    <t>Spokane Juvenile Detention School</t>
  </si>
  <si>
    <t>Redmond High School</t>
  </si>
  <si>
    <t>Woodland High School</t>
  </si>
  <si>
    <t>Raisbeck Aviation High School</t>
  </si>
  <si>
    <t>Vancouver Home Connection</t>
  </si>
  <si>
    <t>Cascade School District</t>
  </si>
  <si>
    <t>Echo Glen School</t>
  </si>
  <si>
    <t>Prescott School District</t>
  </si>
  <si>
    <t>Prescott Jr Sr High</t>
  </si>
  <si>
    <t>Sehome High School</t>
  </si>
  <si>
    <t>Republic School District</t>
  </si>
  <si>
    <t>Republic Senior High School</t>
  </si>
  <si>
    <t>Thomas Jefferson High School</t>
  </si>
  <si>
    <t>Interlake Senior High School</t>
  </si>
  <si>
    <t>Winlock School District</t>
  </si>
  <si>
    <t>Winlock Senior High</t>
  </si>
  <si>
    <t>Naselle-Grays River Valley School District</t>
  </si>
  <si>
    <t>Naselle Youth Camp School</t>
  </si>
  <si>
    <t>Curtis Senior High</t>
  </si>
  <si>
    <t>Cheney High School</t>
  </si>
  <si>
    <t>Hoquiam High School</t>
  </si>
  <si>
    <t>Hazen Senior High School</t>
  </si>
  <si>
    <t>Kentridge High School</t>
  </si>
  <si>
    <t>Gov John Rogers High School</t>
  </si>
  <si>
    <t>Washington High School</t>
  </si>
  <si>
    <t>Mariner High School</t>
  </si>
  <si>
    <t>Timberline High School</t>
  </si>
  <si>
    <t>Kamiakin High School</t>
  </si>
  <si>
    <t>Lindbergh Senior High School</t>
  </si>
  <si>
    <t>Ballou Jr High</t>
  </si>
  <si>
    <t>Spanaway Middle School</t>
  </si>
  <si>
    <t>Eisenhower Middle School</t>
  </si>
  <si>
    <t>Lynnwood High School</t>
  </si>
  <si>
    <t>Decatur High School</t>
  </si>
  <si>
    <t>Juanita High School</t>
  </si>
  <si>
    <t>Secondary Academy for Success</t>
  </si>
  <si>
    <t>Excelsior Youth Center School</t>
  </si>
  <si>
    <t>Mount Vernon Special Ed</t>
  </si>
  <si>
    <t>Hanford High School</t>
  </si>
  <si>
    <t>Scriber Lake High School</t>
  </si>
  <si>
    <t>Emerson High School</t>
  </si>
  <si>
    <t>Harbor High School</t>
  </si>
  <si>
    <t>Nova High School</t>
  </si>
  <si>
    <t>Foss</t>
  </si>
  <si>
    <t>Lakewood School District</t>
  </si>
  <si>
    <t>Discovery</t>
  </si>
  <si>
    <t>New Horizons High School</t>
  </si>
  <si>
    <t>Mica Peak High School</t>
  </si>
  <si>
    <t>Shorewood High School</t>
  </si>
  <si>
    <t>Thurs Co Juv Det/Tumwater West E</t>
  </si>
  <si>
    <t>Lewis and Clark High School</t>
  </si>
  <si>
    <t>Capital High School</t>
  </si>
  <si>
    <t>Liberty Sr High School</t>
  </si>
  <si>
    <t>E B Walker High School</t>
  </si>
  <si>
    <t>High School Re Entry</t>
  </si>
  <si>
    <t>Lincoln High School</t>
  </si>
  <si>
    <t>Benton/Franklin Juvenile Justice Center</t>
  </si>
  <si>
    <t xml:space="preserve">Sno-Isle Skills Center </t>
  </si>
  <si>
    <t>Yakima Valley Technical Skills Center</t>
  </si>
  <si>
    <t>West Sound Technical Skills Center</t>
  </si>
  <si>
    <t>Columbia (Walla Walla) School District</t>
  </si>
  <si>
    <t>Gates Secondary School</t>
  </si>
  <si>
    <t>Gig Harbor High</t>
  </si>
  <si>
    <t>Juvenile Detention Center</t>
  </si>
  <si>
    <t>Stanton Academy</t>
  </si>
  <si>
    <t>Olympic High School</t>
  </si>
  <si>
    <t>Prairie High School</t>
  </si>
  <si>
    <t>Wenatchee Valley Technical Skills Center</t>
  </si>
  <si>
    <t>Oakland High School</t>
  </si>
  <si>
    <t>Tri-Tech Skills Center</t>
  </si>
  <si>
    <t>Deer Park High School</t>
  </si>
  <si>
    <t>Kentwood High School</t>
  </si>
  <si>
    <t>Steilacoom Hist. School District</t>
  </si>
  <si>
    <t>Steilacoom High</t>
  </si>
  <si>
    <t>Sequoia High School</t>
  </si>
  <si>
    <t>Evergreen Middle School</t>
  </si>
  <si>
    <t>South Whidbey High School</t>
  </si>
  <si>
    <t>Spanaway Lake High School</t>
  </si>
  <si>
    <t>Mountain View High School</t>
  </si>
  <si>
    <t>Ferrucci Jr High</t>
  </si>
  <si>
    <t xml:space="preserve">Spokane Area Professional-Technical Skills Center </t>
  </si>
  <si>
    <t>Lynden High School</t>
  </si>
  <si>
    <t>Cascadia Technical Academy Skills Center</t>
  </si>
  <si>
    <t>Lakewood High School</t>
  </si>
  <si>
    <t>Woodinville HS</t>
  </si>
  <si>
    <t>Ilwaco High School</t>
  </si>
  <si>
    <t>New Market Skills Center</t>
  </si>
  <si>
    <t>Riverside High School</t>
  </si>
  <si>
    <t>ACES High School</t>
  </si>
  <si>
    <t>Wahluke High School</t>
  </si>
  <si>
    <t>Lake Chelan School District</t>
  </si>
  <si>
    <t>Chelan High School</t>
  </si>
  <si>
    <t>AIM High School</t>
  </si>
  <si>
    <t>Grays Harbor Juvenile Detention</t>
  </si>
  <si>
    <t>Selah Academy Online</t>
  </si>
  <si>
    <t>Sultan Senior High School</t>
  </si>
  <si>
    <t>Paschal Sherman</t>
  </si>
  <si>
    <t>Highlands High School</t>
  </si>
  <si>
    <t>Pearl Street Center</t>
  </si>
  <si>
    <t>Weston High School</t>
  </si>
  <si>
    <t>Choice Middle and High School</t>
  </si>
  <si>
    <t>Rivers Edge High School</t>
  </si>
  <si>
    <t>Fernwood Elementary</t>
  </si>
  <si>
    <t>South Sound High School</t>
  </si>
  <si>
    <t>Rochester High School</t>
  </si>
  <si>
    <t>Nine Mile Falls School District</t>
  </si>
  <si>
    <t>Lakeside High School</t>
  </si>
  <si>
    <t>Oakland Bay Junior High School</t>
  </si>
  <si>
    <t>Frontier Middle School</t>
  </si>
  <si>
    <t>River Ridge High School</t>
  </si>
  <si>
    <t>La Center School District</t>
  </si>
  <si>
    <t>La Center High School</t>
  </si>
  <si>
    <t>Kamiak High School</t>
  </si>
  <si>
    <t>Henry M. Jackson High School</t>
  </si>
  <si>
    <t>Eastlake High School</t>
  </si>
  <si>
    <t>Doris Stahl Junior High</t>
  </si>
  <si>
    <t>Summit View High School</t>
  </si>
  <si>
    <t>Auburn Riverside High School</t>
  </si>
  <si>
    <t>Southridge High School</t>
  </si>
  <si>
    <t>Mt Spokane High School</t>
  </si>
  <si>
    <t>Kentlake High School</t>
  </si>
  <si>
    <t>Skyline High School</t>
  </si>
  <si>
    <t>A G West Black Hills High School</t>
  </si>
  <si>
    <t>Skyview High School</t>
  </si>
  <si>
    <t>Klahowya Secondary</t>
  </si>
  <si>
    <t>Squalicum High School</t>
  </si>
  <si>
    <t>Heritage High School</t>
  </si>
  <si>
    <t>Monroe High School</t>
  </si>
  <si>
    <t>Emerald Ridge High School</t>
  </si>
  <si>
    <t>Highland School District</t>
  </si>
  <si>
    <t>Highland High School</t>
  </si>
  <si>
    <t>Camas School District</t>
  </si>
  <si>
    <t>Camas High School</t>
  </si>
  <si>
    <t>Hockinson School District</t>
  </si>
  <si>
    <t>Hockinson High School</t>
  </si>
  <si>
    <t>White River High School</t>
  </si>
  <si>
    <t>Todd Beamer High School</t>
  </si>
  <si>
    <t>Columbia Junior High School</t>
  </si>
  <si>
    <t>Bonney Lake High School</t>
  </si>
  <si>
    <t>New Market High School</t>
  </si>
  <si>
    <t xml:space="preserve"> General William H. Harrison Preparatory School</t>
  </si>
  <si>
    <t>Big Picture School</t>
  </si>
  <si>
    <t>Graham Kapowsin High School</t>
  </si>
  <si>
    <t>Auburn Mountainview High School</t>
  </si>
  <si>
    <t>Medical Lake Endeavors</t>
  </si>
  <si>
    <t>Sierra Vista Middle School</t>
  </si>
  <si>
    <t>Insight School of Washington</t>
  </si>
  <si>
    <t>White Salmon Academy</t>
  </si>
  <si>
    <t>Olympia Regional Learning Academy</t>
  </si>
  <si>
    <t>Crossroads Community School</t>
  </si>
  <si>
    <t>Kingston High School</t>
  </si>
  <si>
    <t>K-12 Ellensburg Learning Center</t>
  </si>
  <si>
    <t>Kent Phoenix Academy</t>
  </si>
  <si>
    <t>Cavelero Mid High School</t>
  </si>
  <si>
    <t>Hayes Freedom High School</t>
  </si>
  <si>
    <t>Phoenix High School</t>
  </si>
  <si>
    <t>Union High School</t>
  </si>
  <si>
    <t>Sky Valley Options</t>
  </si>
  <si>
    <t>Glacier Peak High School</t>
  </si>
  <si>
    <t>Glacier View Junior High</t>
  </si>
  <si>
    <t>Vancouver Virtual Learning Academy</t>
  </si>
  <si>
    <t>Okanogan Outreach Alternative School</t>
  </si>
  <si>
    <t>Yakima Online</t>
  </si>
  <si>
    <t>Career Academy at Truman High School</t>
  </si>
  <si>
    <t>Chiawana Senior High School</t>
  </si>
  <si>
    <t>Three Rivers Home Link</t>
  </si>
  <si>
    <t>Science and Math Institute</t>
  </si>
  <si>
    <t>Crossroads High School</t>
  </si>
  <si>
    <t>Puget Sound High School</t>
  </si>
  <si>
    <t>Cap Sante High School</t>
  </si>
  <si>
    <t>Kettle Falls School District</t>
  </si>
  <si>
    <t>Columbia Virtual Academy - Kettle Falls</t>
  </si>
  <si>
    <t>Cowlitz Prairie Academy</t>
  </si>
  <si>
    <t>Hoquiam Homelink School</t>
  </si>
  <si>
    <t>Special Services</t>
  </si>
  <si>
    <t>Kelso Virtual Academy</t>
  </si>
  <si>
    <t>Washington Virtual Academy Omak Middle School</t>
  </si>
  <si>
    <t>Washington Virtual Academy Omak High School</t>
  </si>
  <si>
    <t>Twin Harbors, A Branch of New Market Skills Center</t>
  </si>
  <si>
    <t>Marysville Pilchuck High School</t>
  </si>
  <si>
    <t>West Valley High School Freshman Campus</t>
  </si>
  <si>
    <t>Valley School District</t>
  </si>
  <si>
    <t>Paideia High School</t>
  </si>
  <si>
    <t>Yakima Satellite Alternative Programs</t>
  </si>
  <si>
    <t>Selkirk School District</t>
  </si>
  <si>
    <t>Selkirk High School</t>
  </si>
  <si>
    <t>Bellevue Big Picture School</t>
  </si>
  <si>
    <t>WINDWARD HIGH SCHOOL</t>
  </si>
  <si>
    <t>On Track Academy</t>
  </si>
  <si>
    <t>Touchstone</t>
  </si>
  <si>
    <t>Seattle Skills Center</t>
  </si>
  <si>
    <t>Northwest Allprep</t>
  </si>
  <si>
    <t>Ridgeview Group Home</t>
  </si>
  <si>
    <t>Nikola Tesla Science, Technology, Engineering, and Math High School</t>
  </si>
  <si>
    <t>Riverpoint Academy</t>
  </si>
  <si>
    <t>Vancouver iTech Preparatory</t>
  </si>
  <si>
    <t>Brewster Alternative School</t>
  </si>
  <si>
    <t>Columbia Basin Technical Skills Center</t>
  </si>
  <si>
    <t>Individualized Graduation &amp; Degree Program</t>
  </si>
  <si>
    <t>Spokane Valley Tech Skills Center</t>
  </si>
  <si>
    <t>Central Educational Services</t>
  </si>
  <si>
    <t>Talley High School</t>
  </si>
  <si>
    <t>Mabton School District</t>
  </si>
  <si>
    <t>Mabton Jr. Sr. High</t>
  </si>
  <si>
    <t>Clark County Juvenile Detention School</t>
  </si>
  <si>
    <t>The Community School</t>
  </si>
  <si>
    <t>Washington Military Department</t>
  </si>
  <si>
    <t>Washington Youth Academy</t>
  </si>
  <si>
    <t>ESD 113 acting as a school district</t>
  </si>
  <si>
    <t>ESD 113 Consortium Reengagement Program</t>
  </si>
  <si>
    <t>Open Doors at LWIT</t>
  </si>
  <si>
    <t>Henrietta Lacks Health and Bioscience High School</t>
  </si>
  <si>
    <t>Discovery High School</t>
  </si>
  <si>
    <t>Open Doors Re-Engagement</t>
  </si>
  <si>
    <t>Puyallup Open Doors/POD</t>
  </si>
  <si>
    <t>Skill Source Reingagement Program</t>
  </si>
  <si>
    <t>Career Education Options Reengagement Program</t>
  </si>
  <si>
    <t>La Center Home School Academy</t>
  </si>
  <si>
    <t>CVSD Open Doors Programs</t>
  </si>
  <si>
    <t>Everett Reengagement Academy</t>
  </si>
  <si>
    <t>Northshore Online Reengagement Program</t>
  </si>
  <si>
    <t>ESD New Beginnings</t>
  </si>
  <si>
    <t>CCDDD and Name</t>
  </si>
  <si>
    <t>Percent</t>
  </si>
  <si>
    <t>Total Funds</t>
  </si>
  <si>
    <t>Row Labels</t>
  </si>
  <si>
    <t>Grand Total</t>
  </si>
  <si>
    <t>Sum of Total Funds</t>
  </si>
  <si>
    <t>01109 Washtucna School District</t>
  </si>
  <si>
    <t>01147 Othello School District</t>
  </si>
  <si>
    <t>01158 Lind School District</t>
  </si>
  <si>
    <t>02250 Clarkston School District</t>
  </si>
  <si>
    <t>02420 Asotin-Anatone School District</t>
  </si>
  <si>
    <t>03017 Kennewick School District</t>
  </si>
  <si>
    <t>03052 Kiona-Benton City School District</t>
  </si>
  <si>
    <t>03053 Finley School District</t>
  </si>
  <si>
    <t>03116 Prosser School District</t>
  </si>
  <si>
    <t>03400 Richland School District</t>
  </si>
  <si>
    <t>04019 Manson School District</t>
  </si>
  <si>
    <t>04129 Lake Chelan School District</t>
  </si>
  <si>
    <t>04222 Cashmere School District</t>
  </si>
  <si>
    <t>04228 Cascade School District</t>
  </si>
  <si>
    <t>04246 Wenatchee School District</t>
  </si>
  <si>
    <t>05121 Port Angeles School District</t>
  </si>
  <si>
    <t>05323 Sequim School District</t>
  </si>
  <si>
    <t>05401 Cape Flattery School District</t>
  </si>
  <si>
    <t>05402 Quillayute Valley School District</t>
  </si>
  <si>
    <t>06037 Vancouver School District</t>
  </si>
  <si>
    <t>06098 Hockinson School District</t>
  </si>
  <si>
    <t>06101 La Center School District</t>
  </si>
  <si>
    <t>06112 Washougal School District</t>
  </si>
  <si>
    <t>06114 Evergreen School District (Clark)</t>
  </si>
  <si>
    <t>06117 Camas School District</t>
  </si>
  <si>
    <t>06119 Battle Ground School District</t>
  </si>
  <si>
    <t>06122 Ridgefield School District</t>
  </si>
  <si>
    <t>06801 Esd 112 Acting As A School District</t>
  </si>
  <si>
    <t>07002 Dayton School District</t>
  </si>
  <si>
    <t>08122 Longview School District</t>
  </si>
  <si>
    <t>08130 Toutle Lake School District</t>
  </si>
  <si>
    <t>08401 Castle Rock School District</t>
  </si>
  <si>
    <t>08402 Kalama School District</t>
  </si>
  <si>
    <t>08458 Kelso School District</t>
  </si>
  <si>
    <t>09075 Bridgeport School District</t>
  </si>
  <si>
    <t>09206 Eastmont School District</t>
  </si>
  <si>
    <t>09207 Mansfield School District</t>
  </si>
  <si>
    <t>09209 Waterville School District</t>
  </si>
  <si>
    <t>10050 Curlew School District</t>
  </si>
  <si>
    <t>10070 Inchelium School District</t>
  </si>
  <si>
    <t>10309 Republic School District</t>
  </si>
  <si>
    <t>11001 Pasco School District</t>
  </si>
  <si>
    <t>11051 North Franklin School District</t>
  </si>
  <si>
    <t>11056 Kahlotus School District</t>
  </si>
  <si>
    <t>12110 Pomeroy School District</t>
  </si>
  <si>
    <t>13073 Wahluke School District</t>
  </si>
  <si>
    <t>13144 Quincy School District</t>
  </si>
  <si>
    <t>13146 Warden School District</t>
  </si>
  <si>
    <t>13151 Coulee-Hartline School District</t>
  </si>
  <si>
    <t>13156 Soap Lake School District</t>
  </si>
  <si>
    <t>13160 Royal School District</t>
  </si>
  <si>
    <t>13161 Moses Lake School District</t>
  </si>
  <si>
    <t>13165 Ephrata School District</t>
  </si>
  <si>
    <t>13301 Grand Coulee Dam School District</t>
  </si>
  <si>
    <t>14005 Aberdeen School District</t>
  </si>
  <si>
    <t>14028 Hoquiam School District</t>
  </si>
  <si>
    <t>14064 North Beach School District No. 64</t>
  </si>
  <si>
    <t>14066 Montesano School District</t>
  </si>
  <si>
    <t>14068 Elma School District</t>
  </si>
  <si>
    <t>14097 Lake Quinault School District</t>
  </si>
  <si>
    <t>14172 Ocosta School District</t>
  </si>
  <si>
    <t>14400 Oakville School District</t>
  </si>
  <si>
    <t>15201 Oak Harbor School District</t>
  </si>
  <si>
    <t>15204 Coupeville School District</t>
  </si>
  <si>
    <t>15206 South Whidbey School District</t>
  </si>
  <si>
    <t>16048 Quilcene School District</t>
  </si>
  <si>
    <t>16049 Chimacum School District</t>
  </si>
  <si>
    <t>16050 Port Townsend School District</t>
  </si>
  <si>
    <t>17210 Federal Way School District</t>
  </si>
  <si>
    <t>17216 Enumclaw School District</t>
  </si>
  <si>
    <t>17400 Mercer Island School District</t>
  </si>
  <si>
    <t>17401 Highline School District</t>
  </si>
  <si>
    <t>17402 Vashon Island School District</t>
  </si>
  <si>
    <t>17403 Renton School District</t>
  </si>
  <si>
    <t>17404 Skykomish School District</t>
  </si>
  <si>
    <t>17405 Bellevue School District</t>
  </si>
  <si>
    <t>17406 Tukwila School District</t>
  </si>
  <si>
    <t>17407 Riverview School District</t>
  </si>
  <si>
    <t>17408 Auburn School District</t>
  </si>
  <si>
    <t>17409 Tahoma School District</t>
  </si>
  <si>
    <t>17410 Snoqualmie Valley School District</t>
  </si>
  <si>
    <t>17411 Issaquah School District</t>
  </si>
  <si>
    <t>17412 Shoreline School District</t>
  </si>
  <si>
    <t>17414 Lake Washington School District</t>
  </si>
  <si>
    <t>17415 Kent School District</t>
  </si>
  <si>
    <t>17417 Northshore School District</t>
  </si>
  <si>
    <t>17902 Summit Public School: Sierra</t>
  </si>
  <si>
    <t>17903 Muckleshoot Indian Tribe</t>
  </si>
  <si>
    <t>17905 Summit Public School: Atlas</t>
  </si>
  <si>
    <t>17906 Excel Public Charter School</t>
  </si>
  <si>
    <t>17937 Lake Washington Institute Of Technology</t>
  </si>
  <si>
    <t>18100 Bremerton School District</t>
  </si>
  <si>
    <t>18303 Bainbridge Island School District</t>
  </si>
  <si>
    <t>18400 North Kitsap School District</t>
  </si>
  <si>
    <t>18401 Central Kitsap School District</t>
  </si>
  <si>
    <t>18402 South Kitsap School District</t>
  </si>
  <si>
    <t>18801 Esd 114 Acting As A School District</t>
  </si>
  <si>
    <t>19401 Ellensburg School District</t>
  </si>
  <si>
    <t>19403 Kittitas School District</t>
  </si>
  <si>
    <t>19404 Cle Elum-Roslyn School District</t>
  </si>
  <si>
    <t>20404 Goldendale School District</t>
  </si>
  <si>
    <t>20405 White Salmon Valley School District</t>
  </si>
  <si>
    <t>20406 Lyle School District</t>
  </si>
  <si>
    <t>21014 Napavine School District</t>
  </si>
  <si>
    <t>21206 Mossyrock School District</t>
  </si>
  <si>
    <t>21214 Morton School District</t>
  </si>
  <si>
    <t>21226 Adna School District</t>
  </si>
  <si>
    <t>21237 Toledo School District</t>
  </si>
  <si>
    <t>21300 Onalaska School District</t>
  </si>
  <si>
    <t>21301 Pe Ell School District</t>
  </si>
  <si>
    <t>21302 Chehalis School District</t>
  </si>
  <si>
    <t>21401 Centralia School District</t>
  </si>
  <si>
    <t>22009 Reardan-Edwall School District</t>
  </si>
  <si>
    <t>22207 Davenport School District</t>
  </si>
  <si>
    <t>23309 Shelton School District</t>
  </si>
  <si>
    <t>23311 Mary M Knight School District</t>
  </si>
  <si>
    <t>23403 North Mason School District</t>
  </si>
  <si>
    <t>24019 Omak School District</t>
  </si>
  <si>
    <t>24105 Okanogan School District</t>
  </si>
  <si>
    <t>24111 Brewster School District</t>
  </si>
  <si>
    <t>24122 Pateros School District</t>
  </si>
  <si>
    <t>24350 Methow Valley School District</t>
  </si>
  <si>
    <t>24404 Tonasket School District</t>
  </si>
  <si>
    <t>24410 Oroville School District</t>
  </si>
  <si>
    <t>25101 Ocean Beach School District</t>
  </si>
  <si>
    <t>25116 Raymond School District</t>
  </si>
  <si>
    <t>25118 South Bend School District</t>
  </si>
  <si>
    <t>25155 Naselle-Grays River Valley School District</t>
  </si>
  <si>
    <t>26056 Newport School District</t>
  </si>
  <si>
    <t>26059 Cusick School District</t>
  </si>
  <si>
    <t>26070 Selkirk School District</t>
  </si>
  <si>
    <t>27001 Steilacoom Hist. School District</t>
  </si>
  <si>
    <t>27003 Puyallup School District</t>
  </si>
  <si>
    <t>27010 Tacoma School District</t>
  </si>
  <si>
    <t>27083 University Place School District</t>
  </si>
  <si>
    <t>27320 Sumner School District</t>
  </si>
  <si>
    <t>27344 Orting School District</t>
  </si>
  <si>
    <t>27400 Clover Park School District</t>
  </si>
  <si>
    <t>27401 Peninsula School District</t>
  </si>
  <si>
    <t>27402 Franklin Pierce School District</t>
  </si>
  <si>
    <t>27403 Bethel School District</t>
  </si>
  <si>
    <t>27404 Eatonville School District</t>
  </si>
  <si>
    <t>27417 Fife School District</t>
  </si>
  <si>
    <t>27905 Summit Public School: Olympus</t>
  </si>
  <si>
    <t>27932 Clover Park Technical College</t>
  </si>
  <si>
    <t>28137 Orcas Island School District</t>
  </si>
  <si>
    <t>28144 Lopez School District</t>
  </si>
  <si>
    <t>28149 San Juan Island School District</t>
  </si>
  <si>
    <t>29011 Concrete School District</t>
  </si>
  <si>
    <t>29100 Burlington-Edison School District</t>
  </si>
  <si>
    <t>29101 Sedro-Woolley School District</t>
  </si>
  <si>
    <t>29103 Anacortes School District</t>
  </si>
  <si>
    <t>29311 La Conner School District</t>
  </si>
  <si>
    <t>29320 Mount Vernon School District</t>
  </si>
  <si>
    <t>29801 Esd 189 Acting As A School District</t>
  </si>
  <si>
    <t>30303 Stevenson-Carson School District</t>
  </si>
  <si>
    <t>31002 Everett School District</t>
  </si>
  <si>
    <t>31004 Lake Stevens School District</t>
  </si>
  <si>
    <t>31006 Mukilteo School District</t>
  </si>
  <si>
    <t>31015 Edmonds School District</t>
  </si>
  <si>
    <t>31016 Arlington School District</t>
  </si>
  <si>
    <t>31025 Marysville School District</t>
  </si>
  <si>
    <t>31103 Monroe School District</t>
  </si>
  <si>
    <t>31201 Snohomish School District</t>
  </si>
  <si>
    <t>31306 Lakewood School District</t>
  </si>
  <si>
    <t>31311 Sultan School District</t>
  </si>
  <si>
    <t>31330 Darrington School District</t>
  </si>
  <si>
    <t>31332 Granite Falls School District</t>
  </si>
  <si>
    <t>31401 Stanwood-Camano School District</t>
  </si>
  <si>
    <t>32081 Spokane School District</t>
  </si>
  <si>
    <t>32325 Nine Mile Falls School District</t>
  </si>
  <si>
    <t>32326 Medical Lake School District</t>
  </si>
  <si>
    <t>32354 Mead School District</t>
  </si>
  <si>
    <t>32356 Central Valley School District</t>
  </si>
  <si>
    <t>32358 Freeman School District</t>
  </si>
  <si>
    <t>32360 Cheney School District</t>
  </si>
  <si>
    <t>32361 East Valley School District (Spokane)</t>
  </si>
  <si>
    <t>32362 Liberty School District</t>
  </si>
  <si>
    <t>32363 West Valley School District (Spokane)</t>
  </si>
  <si>
    <t>32414 Deer Park School District</t>
  </si>
  <si>
    <t>32416 Riverside School District</t>
  </si>
  <si>
    <t>32801 Esd 101 Acting As A School District</t>
  </si>
  <si>
    <t>33036 Chewelah School District</t>
  </si>
  <si>
    <t>33049 Wellpinit School District #49</t>
  </si>
  <si>
    <t>33070 Valley School District</t>
  </si>
  <si>
    <t>33115 Colville School District</t>
  </si>
  <si>
    <t>33206 Columbia (Stevens) School District</t>
  </si>
  <si>
    <t>33207 Mary Walker School District</t>
  </si>
  <si>
    <t>33211 Northport School District</t>
  </si>
  <si>
    <t>33212 Kettle Falls School District</t>
  </si>
  <si>
    <t>34003 North Thurston Public Schools</t>
  </si>
  <si>
    <t>34033 Tumwater School District</t>
  </si>
  <si>
    <t>34111 Olympia School District</t>
  </si>
  <si>
    <t>34307 Rainier School District</t>
  </si>
  <si>
    <t>34401 Rochester School District</t>
  </si>
  <si>
    <t>34402 Tenino School District</t>
  </si>
  <si>
    <t>34801 Esd 113 Acting As A School District</t>
  </si>
  <si>
    <t>34979 Washington Military Department</t>
  </si>
  <si>
    <t>35200 Wahkiakum School District</t>
  </si>
  <si>
    <t>36140 Walla Walla Public Schools</t>
  </si>
  <si>
    <t>36250 College Place School District</t>
  </si>
  <si>
    <t>36300 Touchet School District</t>
  </si>
  <si>
    <t>36400 Columbia (Walla Walla) School District</t>
  </si>
  <si>
    <t>36401 Waitsburg School District</t>
  </si>
  <si>
    <t>36402 Prescott School District</t>
  </si>
  <si>
    <t>37501 Bellingham School District</t>
  </si>
  <si>
    <t>37502 Ferndale School District</t>
  </si>
  <si>
    <t>37503 Blaine School District</t>
  </si>
  <si>
    <t>37504 Lynden School District</t>
  </si>
  <si>
    <t>37505 Meridian School District</t>
  </si>
  <si>
    <t>37506 Nooksack Valley School District</t>
  </si>
  <si>
    <t>37507 Mount Baker School District</t>
  </si>
  <si>
    <t>38267 Pullman School District</t>
  </si>
  <si>
    <t>38300 Colfax School District</t>
  </si>
  <si>
    <t>38301 Palouse School District</t>
  </si>
  <si>
    <t>38302 Garfield School District</t>
  </si>
  <si>
    <t>38306 Colton School District</t>
  </si>
  <si>
    <t>38320 Rosalia School District</t>
  </si>
  <si>
    <t>38322 St. John School District</t>
  </si>
  <si>
    <t>38324 Oakesdale School District</t>
  </si>
  <si>
    <t>39003 Naches Valley School District</t>
  </si>
  <si>
    <t>39007 Yakima School District</t>
  </si>
  <si>
    <t>39090 East Valley School District (Yakima)</t>
  </si>
  <si>
    <t>39119 Selah School District</t>
  </si>
  <si>
    <t>39120 Mabton School District</t>
  </si>
  <si>
    <t>39200 Grandview School District</t>
  </si>
  <si>
    <t>39201 Sunnyside School District</t>
  </si>
  <si>
    <t>39202 Toppenish School District</t>
  </si>
  <si>
    <t>39203 Highland School District</t>
  </si>
  <si>
    <t>39204 Granger School District</t>
  </si>
  <si>
    <t>39207 Wapato School District</t>
  </si>
  <si>
    <t>39208 West Valley School District (Yakima)</t>
  </si>
  <si>
    <t>Apportionment Upload Data for Current Year</t>
  </si>
  <si>
    <t>Apportionment Upload Data for Prior Year</t>
  </si>
  <si>
    <t>Revenue Code 415801</t>
  </si>
  <si>
    <t>CCDDD</t>
  </si>
  <si>
    <t>01109</t>
  </si>
  <si>
    <t>01147</t>
  </si>
  <si>
    <t>02250</t>
  </si>
  <si>
    <t>03017</t>
  </si>
  <si>
    <t>03052</t>
  </si>
  <si>
    <t>03053</t>
  </si>
  <si>
    <t>03116</t>
  </si>
  <si>
    <t>03400</t>
  </si>
  <si>
    <t>04019</t>
  </si>
  <si>
    <t>04129</t>
  </si>
  <si>
    <t>04222</t>
  </si>
  <si>
    <t>04228</t>
  </si>
  <si>
    <t>04246</t>
  </si>
  <si>
    <t>05121</t>
  </si>
  <si>
    <t>05323</t>
  </si>
  <si>
    <t>05401</t>
  </si>
  <si>
    <t>05402</t>
  </si>
  <si>
    <t>06037</t>
  </si>
  <si>
    <t>06098</t>
  </si>
  <si>
    <t>06101</t>
  </si>
  <si>
    <t>06112</t>
  </si>
  <si>
    <t>06114</t>
  </si>
  <si>
    <t>06117</t>
  </si>
  <si>
    <t>06119</t>
  </si>
  <si>
    <t>06122</t>
  </si>
  <si>
    <t>06801</t>
  </si>
  <si>
    <t>07002</t>
  </si>
  <si>
    <t>08122</t>
  </si>
  <si>
    <t>08130</t>
  </si>
  <si>
    <t>08401</t>
  </si>
  <si>
    <t>08402</t>
  </si>
  <si>
    <t>08404</t>
  </si>
  <si>
    <t>08458</t>
  </si>
  <si>
    <t>09075</t>
  </si>
  <si>
    <t>09206</t>
  </si>
  <si>
    <t>09207</t>
  </si>
  <si>
    <t>09209</t>
  </si>
  <si>
    <t>10050</t>
  </si>
  <si>
    <t>10309</t>
  </si>
  <si>
    <t>11001</t>
  </si>
  <si>
    <t>11051</t>
  </si>
  <si>
    <t>11056</t>
  </si>
  <si>
    <t>12110</t>
  </si>
  <si>
    <t>13073</t>
  </si>
  <si>
    <t>13144</t>
  </si>
  <si>
    <t>13146</t>
  </si>
  <si>
    <t>13151</t>
  </si>
  <si>
    <t>13156</t>
  </si>
  <si>
    <t>13160</t>
  </si>
  <si>
    <t>13161</t>
  </si>
  <si>
    <t>13165</t>
  </si>
  <si>
    <t>13167</t>
  </si>
  <si>
    <t>13301</t>
  </si>
  <si>
    <t>14005</t>
  </si>
  <si>
    <t>14028</t>
  </si>
  <si>
    <t>14064</t>
  </si>
  <si>
    <t>14066</t>
  </si>
  <si>
    <t>14068</t>
  </si>
  <si>
    <t>14172</t>
  </si>
  <si>
    <t>15201</t>
  </si>
  <si>
    <t>15204</t>
  </si>
  <si>
    <t>15206</t>
  </si>
  <si>
    <t>16048</t>
  </si>
  <si>
    <t>16049</t>
  </si>
  <si>
    <t>16050</t>
  </si>
  <si>
    <t>17001</t>
  </si>
  <si>
    <t>17210</t>
  </si>
  <si>
    <t>17216</t>
  </si>
  <si>
    <t>17400</t>
  </si>
  <si>
    <t>17401</t>
  </si>
  <si>
    <t>17402</t>
  </si>
  <si>
    <t>17403</t>
  </si>
  <si>
    <t>17404</t>
  </si>
  <si>
    <t>17405</t>
  </si>
  <si>
    <t>17406</t>
  </si>
  <si>
    <t>17407</t>
  </si>
  <si>
    <t>17408</t>
  </si>
  <si>
    <t>17409</t>
  </si>
  <si>
    <t>17410</t>
  </si>
  <si>
    <t>17411</t>
  </si>
  <si>
    <t>17412</t>
  </si>
  <si>
    <t>17414</t>
  </si>
  <si>
    <t>17415</t>
  </si>
  <si>
    <t>17417</t>
  </si>
  <si>
    <t>17902</t>
  </si>
  <si>
    <t>17937</t>
  </si>
  <si>
    <t>18100</t>
  </si>
  <si>
    <t>18303</t>
  </si>
  <si>
    <t>18400</t>
  </si>
  <si>
    <t>18401</t>
  </si>
  <si>
    <t>18402</t>
  </si>
  <si>
    <t>18801</t>
  </si>
  <si>
    <t>19401</t>
  </si>
  <si>
    <t>19403</t>
  </si>
  <si>
    <t>19404</t>
  </si>
  <si>
    <t>20404</t>
  </si>
  <si>
    <t>20405</t>
  </si>
  <si>
    <t>21014</t>
  </si>
  <si>
    <t>21214</t>
  </si>
  <si>
    <t>21232</t>
  </si>
  <si>
    <t>21237</t>
  </si>
  <si>
    <t>21300</t>
  </si>
  <si>
    <t>21302</t>
  </si>
  <si>
    <t>21303</t>
  </si>
  <si>
    <t>21401</t>
  </si>
  <si>
    <t>22207</t>
  </si>
  <si>
    <t>23309</t>
  </si>
  <si>
    <t>23311</t>
  </si>
  <si>
    <t>23403</t>
  </si>
  <si>
    <t>24019</t>
  </si>
  <si>
    <t>24105</t>
  </si>
  <si>
    <t>24111</t>
  </si>
  <si>
    <t>24122</t>
  </si>
  <si>
    <t>24350</t>
  </si>
  <si>
    <t>24404</t>
  </si>
  <si>
    <t>24410</t>
  </si>
  <si>
    <t>25101</t>
  </si>
  <si>
    <t>25116</t>
  </si>
  <si>
    <t>25118</t>
  </si>
  <si>
    <t>25155</t>
  </si>
  <si>
    <t>26056</t>
  </si>
  <si>
    <t>26070</t>
  </si>
  <si>
    <t>27001</t>
  </si>
  <si>
    <t>27003</t>
  </si>
  <si>
    <t>27010</t>
  </si>
  <si>
    <t>27083</t>
  </si>
  <si>
    <t>27320</t>
  </si>
  <si>
    <t>27344</t>
  </si>
  <si>
    <t>27400</t>
  </si>
  <si>
    <t>27401</t>
  </si>
  <si>
    <t>27402</t>
  </si>
  <si>
    <t>27403</t>
  </si>
  <si>
    <t>27404</t>
  </si>
  <si>
    <t>27416</t>
  </si>
  <si>
    <t>27417</t>
  </si>
  <si>
    <t>27905</t>
  </si>
  <si>
    <t>27932</t>
  </si>
  <si>
    <t>28137</t>
  </si>
  <si>
    <t>28144</t>
  </si>
  <si>
    <t>28149</t>
  </si>
  <si>
    <t>29011</t>
  </si>
  <si>
    <t>29100</t>
  </si>
  <si>
    <t>29101</t>
  </si>
  <si>
    <t>29103</t>
  </si>
  <si>
    <t>29311</t>
  </si>
  <si>
    <t>29320</t>
  </si>
  <si>
    <t>30303</t>
  </si>
  <si>
    <t>31002</t>
  </si>
  <si>
    <t>31004</t>
  </si>
  <si>
    <t>31006</t>
  </si>
  <si>
    <t>31015</t>
  </si>
  <si>
    <t>31016</t>
  </si>
  <si>
    <t>31025</t>
  </si>
  <si>
    <t>31103</t>
  </si>
  <si>
    <t>31201</t>
  </si>
  <si>
    <t>31306</t>
  </si>
  <si>
    <t>31311</t>
  </si>
  <si>
    <t>31330</t>
  </si>
  <si>
    <t>31332</t>
  </si>
  <si>
    <t>31401</t>
  </si>
  <si>
    <t>32081</t>
  </si>
  <si>
    <t>32325</t>
  </si>
  <si>
    <t>32326</t>
  </si>
  <si>
    <t>32354</t>
  </si>
  <si>
    <t>32356</t>
  </si>
  <si>
    <t>32358</t>
  </si>
  <si>
    <t>32360</t>
  </si>
  <si>
    <t>32361</t>
  </si>
  <si>
    <t>32362</t>
  </si>
  <si>
    <t>32363</t>
  </si>
  <si>
    <t>32414</t>
  </si>
  <si>
    <t>32416</t>
  </si>
  <si>
    <t>32801</t>
  </si>
  <si>
    <t>33036</t>
  </si>
  <si>
    <t>33049</t>
  </si>
  <si>
    <t>33115</t>
  </si>
  <si>
    <t>33207</t>
  </si>
  <si>
    <t>33211</t>
  </si>
  <si>
    <t>33212</t>
  </si>
  <si>
    <t>34002</t>
  </si>
  <si>
    <t>34003</t>
  </si>
  <si>
    <t>34033</t>
  </si>
  <si>
    <t>34111</t>
  </si>
  <si>
    <t>34307</t>
  </si>
  <si>
    <t>34401</t>
  </si>
  <si>
    <t>34402</t>
  </si>
  <si>
    <t>34801</t>
  </si>
  <si>
    <t>34979</t>
  </si>
  <si>
    <t>35200</t>
  </si>
  <si>
    <t>36140</t>
  </si>
  <si>
    <t>36250</t>
  </si>
  <si>
    <t>36300</t>
  </si>
  <si>
    <t>36400</t>
  </si>
  <si>
    <t>36401</t>
  </si>
  <si>
    <t>36402</t>
  </si>
  <si>
    <t>37501</t>
  </si>
  <si>
    <t>37502</t>
  </si>
  <si>
    <t>37503</t>
  </si>
  <si>
    <t>37504</t>
  </si>
  <si>
    <t>37505</t>
  </si>
  <si>
    <t>37506</t>
  </si>
  <si>
    <t>37507</t>
  </si>
  <si>
    <t>38267</t>
  </si>
  <si>
    <t>38300</t>
  </si>
  <si>
    <t>38306</t>
  </si>
  <si>
    <t>38320</t>
  </si>
  <si>
    <t>38324</t>
  </si>
  <si>
    <t>39003</t>
  </si>
  <si>
    <t>39007</t>
  </si>
  <si>
    <t>39090</t>
  </si>
  <si>
    <t>39119</t>
  </si>
  <si>
    <t>39120</t>
  </si>
  <si>
    <t>39200</t>
  </si>
  <si>
    <t>39201</t>
  </si>
  <si>
    <t>39202</t>
  </si>
  <si>
    <t>39203</t>
  </si>
  <si>
    <t>39204</t>
  </si>
  <si>
    <t>39205</t>
  </si>
  <si>
    <t>39207</t>
  </si>
  <si>
    <t>39208</t>
  </si>
  <si>
    <t>39209</t>
  </si>
  <si>
    <t>01158</t>
  </si>
  <si>
    <t>02420</t>
  </si>
  <si>
    <t>10070</t>
  </si>
  <si>
    <t>14097</t>
  </si>
  <si>
    <t>14117</t>
  </si>
  <si>
    <t>14400</t>
  </si>
  <si>
    <t>17903</t>
  </si>
  <si>
    <t>17905</t>
  </si>
  <si>
    <t>17906</t>
  </si>
  <si>
    <t>20406</t>
  </si>
  <si>
    <t>21206</t>
  </si>
  <si>
    <t>21226</t>
  </si>
  <si>
    <t>21301</t>
  </si>
  <si>
    <t>22009</t>
  </si>
  <si>
    <t>22200</t>
  </si>
  <si>
    <t>25160</t>
  </si>
  <si>
    <t>26059</t>
  </si>
  <si>
    <t>29801</t>
  </si>
  <si>
    <t>33070</t>
  </si>
  <si>
    <t>33206</t>
  </si>
  <si>
    <t>38301</t>
  </si>
  <si>
    <t>38302</t>
  </si>
  <si>
    <t>38322</t>
  </si>
  <si>
    <t>·</t>
  </si>
  <si>
    <t>1.  earned a score of three or higher on an AP exam;</t>
  </si>
  <si>
    <t>2.  earned a score of four or higher on an IB exam;</t>
  </si>
  <si>
    <t>3.  successfully completed a Cambridge Advanced International Certificate of Education exam;</t>
  </si>
  <si>
    <t>4.  qualified to earn college credit through a College in the High School course; or</t>
  </si>
  <si>
    <t>5.  qualified to earn college credit through a Tech Prep course.</t>
  </si>
  <si>
    <t>Enrollment in Running Start was not factor to determine a high school's percentage for the Academic Acceleration Incentive award.</t>
  </si>
  <si>
    <t>Online dual credit courses count as being offered by the high school if the high school offered them at no charge to the student.</t>
  </si>
  <si>
    <t>Each student is counted only once per school within each dual credit type, even if they received multiple credits within one course type. For example, a student who earned a 3+ in multiple AP exams at the same school would be counted once for that school.</t>
  </si>
  <si>
    <t>If the student is considered low-income, they are counted as 1.25 instead of 1.</t>
  </si>
  <si>
    <t>A percentage is then assigned to each school.</t>
  </si>
  <si>
    <t>The total Academic Acceleraton Incentive allocation is distributed using that percentage.</t>
  </si>
  <si>
    <t>27901</t>
  </si>
  <si>
    <t>22073</t>
  </si>
  <si>
    <t>04127</t>
  </si>
  <si>
    <t>22204</t>
  </si>
  <si>
    <t>20402</t>
  </si>
  <si>
    <t>38126</t>
  </si>
  <si>
    <t>37903</t>
  </si>
  <si>
    <t>10065</t>
  </si>
  <si>
    <t>30031</t>
  </si>
  <si>
    <t>22008</t>
  </si>
  <si>
    <t>38265</t>
  </si>
  <si>
    <t>20400</t>
  </si>
  <si>
    <t>34974</t>
  </si>
  <si>
    <t>Seattle School District No. 1</t>
  </si>
  <si>
    <t>Alan T. Sugiyama High School</t>
  </si>
  <si>
    <t>Alderwood Middle School</t>
  </si>
  <si>
    <t>Arlington Special Educ School</t>
  </si>
  <si>
    <t>Auburn Opportunity Project</t>
  </si>
  <si>
    <t>Baker</t>
  </si>
  <si>
    <t>Bryant</t>
  </si>
  <si>
    <t>Canyon Park Middle School</t>
  </si>
  <si>
    <t>Cascadia High School</t>
  </si>
  <si>
    <t xml:space="preserve">Cascadia Technical Academy ALE  </t>
  </si>
  <si>
    <t>Chelan School of Innovation</t>
  </si>
  <si>
    <t>Chief Joseph Middle School</t>
  </si>
  <si>
    <t>Chief Leschi Schools</t>
  </si>
  <si>
    <t>Chief Moses Middle School</t>
  </si>
  <si>
    <t>Chimacum Junior/Senior High School</t>
  </si>
  <si>
    <t>Choice Academy</t>
  </si>
  <si>
    <t>Clallam Bay High &amp; Elementary</t>
  </si>
  <si>
    <t>Contracted Schools</t>
  </si>
  <si>
    <t>Creston School District</t>
  </si>
  <si>
    <t>Creston Jr-Sr High School</t>
  </si>
  <si>
    <t>East Valley Middle School</t>
  </si>
  <si>
    <t>Educational Opportunity Center Reengagement</t>
  </si>
  <si>
    <t>Entiat School District</t>
  </si>
  <si>
    <t>Entiat Middle and High School</t>
  </si>
  <si>
    <t>Environmental &amp; Adventure School</t>
  </si>
  <si>
    <t>Fir Grove Childrens Center</t>
  </si>
  <si>
    <t>First Creek Middle School</t>
  </si>
  <si>
    <t>Gaiser Middle School</t>
  </si>
  <si>
    <t>Garrison Middle School</t>
  </si>
  <si>
    <t>Gateway Middle School</t>
  </si>
  <si>
    <t>Granite Falls Open Doors</t>
  </si>
  <si>
    <t>Gray</t>
  </si>
  <si>
    <t>Grays Harbor Academy</t>
  </si>
  <si>
    <t>Griffin Home</t>
  </si>
  <si>
    <t>Handicapped Contractual Services</t>
  </si>
  <si>
    <t>Harrington School District</t>
  </si>
  <si>
    <t>Harrington High School</t>
  </si>
  <si>
    <t>Hawkins Middle School</t>
  </si>
  <si>
    <t>Islander Middle School</t>
  </si>
  <si>
    <t>Issaquah Special Services</t>
  </si>
  <si>
    <t>Jason Lee</t>
  </si>
  <si>
    <t>Kellogg Middle School</t>
  </si>
  <si>
    <t>Kettle Falls High School</t>
  </si>
  <si>
    <t>Klickitat School District</t>
  </si>
  <si>
    <t>Klickitat Elem &amp; High</t>
  </si>
  <si>
    <t>Kokanee Elementary</t>
  </si>
  <si>
    <t>LaCrosse School District</t>
  </si>
  <si>
    <t>Lacrosse High School</t>
  </si>
  <si>
    <t>Lake Quinault School</t>
  </si>
  <si>
    <t>Lummi Tribal Agency</t>
  </si>
  <si>
    <t>Lummi Nation School</t>
  </si>
  <si>
    <t>Manson Elementary</t>
  </si>
  <si>
    <t>Mary Walker Alternative Learning Experience</t>
  </si>
  <si>
    <t>Mason</t>
  </si>
  <si>
    <t>Mead Open Doors</t>
  </si>
  <si>
    <t>Meeker</t>
  </si>
  <si>
    <t>Naselle-Grays River Valley Jr Sr High Schools</t>
  </si>
  <si>
    <t>North Kitsap Online Academy</t>
  </si>
  <si>
    <t>Northshore Middle School</t>
  </si>
  <si>
    <t>Northstar Middle School</t>
  </si>
  <si>
    <t>Odle Middle School</t>
  </si>
  <si>
    <t>Okanogan Alternative High School</t>
  </si>
  <si>
    <t>Olympic Middle School</t>
  </si>
  <si>
    <t>Orient School District</t>
  </si>
  <si>
    <t>Orient Elementary School</t>
  </si>
  <si>
    <t>Pace Alternative High School</t>
  </si>
  <si>
    <t>Mill A School District</t>
  </si>
  <si>
    <t>Pacific Crest Innovation Academy</t>
  </si>
  <si>
    <t>PARADE</t>
  </si>
  <si>
    <t>Parent Assisted Learning</t>
  </si>
  <si>
    <t>Parent Partnership</t>
  </si>
  <si>
    <t>Park Middle School</t>
  </si>
  <si>
    <t>Partnership for Excellence in Alternative Remote Learning</t>
  </si>
  <si>
    <t>Quartzite Learning</t>
  </si>
  <si>
    <t>Redmond Middle School</t>
  </si>
  <si>
    <t>Re-Entry High School</t>
  </si>
  <si>
    <t>Republic Parent Partner</t>
  </si>
  <si>
    <t>Rowena Chess Elementary</t>
  </si>
  <si>
    <t>Selah Academy Auxiliary</t>
  </si>
  <si>
    <t>Shahala Middle School</t>
  </si>
  <si>
    <t>Shelton View Elementary</t>
  </si>
  <si>
    <t>Snoqualmie Parent Partnership Program</t>
  </si>
  <si>
    <t>Spokane Valley High School</t>
  </si>
  <si>
    <t>Sprague School District</t>
  </si>
  <si>
    <t>Sprague High School</t>
  </si>
  <si>
    <t>Steilacoom PRIDE Academy</t>
  </si>
  <si>
    <t>Stem Academy at SVT</t>
  </si>
  <si>
    <t>Stewart</t>
  </si>
  <si>
    <t>Tacoma Open Doors</t>
  </si>
  <si>
    <t>Tekoa School District</t>
  </si>
  <si>
    <t>Tekoa High School</t>
  </si>
  <si>
    <t>Trout Lake School District</t>
  </si>
  <si>
    <t>Trout Lake School</t>
  </si>
  <si>
    <t>Truman</t>
  </si>
  <si>
    <t>Tukwila Online Learning</t>
  </si>
  <si>
    <t>Twin Cedars High School</t>
  </si>
  <si>
    <t>Tyee Middle School</t>
  </si>
  <si>
    <t>Wainwright</t>
  </si>
  <si>
    <t>Walla Walla Open Doors</t>
  </si>
  <si>
    <t>Office of the Governor (Sch for Blind)</t>
  </si>
  <si>
    <t>Washington State School for the Blind</t>
  </si>
  <si>
    <t>Wellpinit High School</t>
  </si>
  <si>
    <t>Westwood Middle School</t>
  </si>
  <si>
    <t>Wilson Middle School</t>
  </si>
  <si>
    <t>Wind River Middle School</t>
  </si>
  <si>
    <t>The spreadsheet labeled "Academic Accel Incentive Award" provides the 2019-20 Academic Acceleration Incentive amount awarded to high schools.</t>
  </si>
  <si>
    <t>The 2019-20 allocation of Academic Acceleration Incentive funding will be paid in the school district's November 2020 apportionment under Revenue code 415801 in the prior year adjustment column.</t>
  </si>
  <si>
    <t>The appropriated funds were allocated based on a high school's dual credit offerings in specific courses offered by a high school for the 2018-19 school year and as reported in CEDARS. The following method was used to calculate a high school percentage for the Academic Acceleration Incentive awards:</t>
  </si>
  <si>
    <t>Students who EARNED dual credit in 2018-19 in the following dual credit programs:</t>
  </si>
  <si>
    <t xml:space="preserve"> 2019-20 Academic Acceleration Incentive Awards</t>
  </si>
  <si>
    <t>17001 Seattle School District No. 1</t>
  </si>
  <si>
    <t>27901 Chief Leschi Schools</t>
  </si>
  <si>
    <t>22073 Creston School District</t>
  </si>
  <si>
    <t>04127 Entiat School District</t>
  </si>
  <si>
    <t>22204 Harrington School District</t>
  </si>
  <si>
    <t>20402 Klickitat School District</t>
  </si>
  <si>
    <t>38126 Lacrosse School District</t>
  </si>
  <si>
    <t>37903 Lummi Tribal Agency</t>
  </si>
  <si>
    <t>10065 Orient School District</t>
  </si>
  <si>
    <t>30031 Mill A School District</t>
  </si>
  <si>
    <t>22008 Sprague School District</t>
  </si>
  <si>
    <t>38265 Tekoa School District</t>
  </si>
  <si>
    <t>20400 Trout Lake School District</t>
  </si>
  <si>
    <t>34974 Office Of The Governor (Sch For Blind)</t>
  </si>
  <si>
    <t xml:space="preserve"> (Closed after 2018-2019 school year)</t>
  </si>
  <si>
    <t>Comments</t>
  </si>
  <si>
    <t>This funding is intended to be spent by the high school that generated the funding and can be used to support the high school's dual credit costs to include teacher training, curriculum, technology, exam and textbook fees, student costs, and transportation for Running Start students.</t>
  </si>
  <si>
    <t>21303 White Pass School District</t>
  </si>
  <si>
    <t>27416 White River School District</t>
  </si>
  <si>
    <t>39209 Mount Adams School District</t>
  </si>
  <si>
    <t>22200 Wilbur School District</t>
  </si>
  <si>
    <t>25160 Willapa Valley School District</t>
  </si>
  <si>
    <t>13167 Wilson Creek School District</t>
  </si>
  <si>
    <t>21232 Winlock School District</t>
  </si>
  <si>
    <t>14117 Wishkah Valley School District</t>
  </si>
  <si>
    <t>08404 Woodland School District</t>
  </si>
  <si>
    <t>34002 Yelm School District</t>
  </si>
  <si>
    <t>39205 Zillah 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</si>
</sst>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scheme val="minor"/>
    </font>
    <font>
      <b/>
      <sz val="14"/>
      <color theme="1"/>
      <name val="Calibri"/>
      <family val="2"/>
      <scheme val="minor"/>
    </font>
    <font>
      <sz val="11"/>
      <name val="Calibri"/>
      <family val="2"/>
      <scheme val="minor"/>
    </font>
    <font>
      <sz val="11"/>
      <name val="Symbol"/>
      <family val="1"/>
      <charset val="2"/>
    </font>
    <font>
      <sz val="11"/>
      <color rgb="FFC00000"/>
      <name val="Calibri"/>
      <family val="2"/>
      <scheme val="minor"/>
    </font>
    <font>
      <sz val="11"/>
      <color rgb="FFC00000"/>
      <name val="Symbol"/>
      <family val="1"/>
      <charset val="2"/>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8" fillId="0" borderId="0"/>
  </cellStyleXfs>
  <cellXfs count="41">
    <xf numFmtId="0" fontId="0" fillId="0" borderId="0" xfId="0"/>
    <xf numFmtId="0" fontId="16" fillId="33" borderId="10" xfId="0" applyFont="1" applyFill="1" applyBorder="1"/>
    <xf numFmtId="43" fontId="0" fillId="0" borderId="0" xfId="42" applyNumberFormat="1" applyFont="1"/>
    <xf numFmtId="10" fontId="1" fillId="0" borderId="0" xfId="43" applyNumberFormat="1" applyFont="1" applyBorder="1"/>
    <xf numFmtId="43" fontId="0" fillId="0" borderId="0" xfId="42" applyFont="1"/>
    <xf numFmtId="43"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4" fontId="0" fillId="0" borderId="0" xfId="0" applyNumberFormat="1"/>
    <xf numFmtId="0" fontId="18" fillId="0" borderId="0" xfId="44"/>
    <xf numFmtId="0" fontId="8" fillId="4" borderId="0" xfId="8" applyAlignment="1">
      <alignment horizontal="center"/>
    </xf>
    <xf numFmtId="0" fontId="16" fillId="0" borderId="0" xfId="44" applyFont="1"/>
    <xf numFmtId="0" fontId="18" fillId="0" borderId="0" xfId="44" quotePrefix="1"/>
    <xf numFmtId="0" fontId="16" fillId="0" borderId="0" xfId="44" applyFont="1" applyAlignment="1">
      <alignment horizontal="center"/>
    </xf>
    <xf numFmtId="0" fontId="20" fillId="0" borderId="0" xfId="44" applyFont="1" applyAlignment="1">
      <alignment horizontal="left" wrapText="1"/>
    </xf>
    <xf numFmtId="0" fontId="1" fillId="0" borderId="0" xfId="44" applyFont="1" applyAlignment="1">
      <alignment horizontal="left" wrapText="1"/>
    </xf>
    <xf numFmtId="0" fontId="21" fillId="0" borderId="0" xfId="44" quotePrefix="1" applyFont="1" applyAlignment="1">
      <alignment horizontal="center"/>
    </xf>
    <xf numFmtId="0" fontId="20" fillId="0" borderId="0" xfId="44" applyFont="1"/>
    <xf numFmtId="0" fontId="21" fillId="0" borderId="0" xfId="44" quotePrefix="1" applyFont="1" applyAlignment="1">
      <alignment horizontal="center" vertical="top"/>
    </xf>
    <xf numFmtId="0" fontId="20" fillId="0" borderId="0" xfId="44" applyFont="1" applyAlignment="1">
      <alignment wrapText="1"/>
    </xf>
    <xf numFmtId="0" fontId="1" fillId="0" borderId="0" xfId="44" applyFont="1" applyAlignment="1">
      <alignment horizontal="left"/>
    </xf>
    <xf numFmtId="0" fontId="1" fillId="0" borderId="0" xfId="44" quotePrefix="1" applyFont="1" applyAlignment="1">
      <alignment horizontal="right" vertical="top"/>
    </xf>
    <xf numFmtId="0" fontId="1" fillId="0" borderId="0" xfId="44" quotePrefix="1" applyFont="1" applyAlignment="1">
      <alignment horizontal="right"/>
    </xf>
    <xf numFmtId="0" fontId="1" fillId="0" borderId="0" xfId="44" applyFont="1" applyAlignment="1">
      <alignment wrapText="1"/>
    </xf>
    <xf numFmtId="0" fontId="18" fillId="0" borderId="0" xfId="44" applyAlignment="1">
      <alignment wrapText="1"/>
    </xf>
    <xf numFmtId="0" fontId="22" fillId="0" borderId="0" xfId="44" quotePrefix="1" applyFont="1" applyAlignment="1">
      <alignment horizontal="right" vertical="top"/>
    </xf>
    <xf numFmtId="0" fontId="22" fillId="0" borderId="0" xfId="44" quotePrefix="1" applyFont="1" applyAlignment="1">
      <alignment horizontal="right"/>
    </xf>
    <xf numFmtId="0" fontId="22" fillId="0" borderId="0" xfId="44" applyFont="1"/>
    <xf numFmtId="0" fontId="23" fillId="0" borderId="0" xfId="44" quotePrefix="1" applyFont="1" applyAlignment="1">
      <alignment horizontal="center"/>
    </xf>
    <xf numFmtId="0" fontId="24" fillId="0" borderId="0" xfId="44" applyFont="1"/>
    <xf numFmtId="0" fontId="19" fillId="0" borderId="0" xfId="0" applyFont="1"/>
    <xf numFmtId="0" fontId="1" fillId="0" borderId="0" xfId="44" applyFont="1" applyAlignment="1"/>
    <xf numFmtId="0" fontId="1" fillId="0" borderId="0" xfId="44" applyFont="1" applyAlignment="1">
      <alignment vertical="top"/>
    </xf>
    <xf numFmtId="0" fontId="18" fillId="0" borderId="0" xfId="44" applyAlignment="1">
      <alignment vertical="top"/>
    </xf>
    <xf numFmtId="9" fontId="0" fillId="0" borderId="0" xfId="43" applyNumberFormat="1" applyFont="1"/>
    <xf numFmtId="43" fontId="0" fillId="0" borderId="0" xfId="42" applyNumberFormat="1" applyFont="1" applyAlignment="1">
      <alignment horizontal="center" vertical="top"/>
    </xf>
    <xf numFmtId="0" fontId="19" fillId="0" borderId="0" xfId="44" applyFont="1" applyFill="1" applyAlignment="1">
      <alignment horizontal="center"/>
    </xf>
    <xf numFmtId="0" fontId="20" fillId="0" borderId="0" xfId="44" applyFont="1" applyAlignment="1">
      <alignment horizontal="left" wrapText="1"/>
    </xf>
    <xf numFmtId="0" fontId="20" fillId="0" borderId="0" xfId="44" quotePrefix="1" applyFont="1" applyAlignment="1">
      <alignment horizontal="left" wrapText="1"/>
    </xf>
    <xf numFmtId="0" fontId="20" fillId="0" borderId="0" xfId="44" applyFont="1" applyAlignment="1">
      <alignment horizontal="left" vertical="top"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2" xfId="44"/>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elissa Jarmon" refreshedDate="44147.320172453707" createdVersion="6" refreshedVersion="6" minRefreshableVersion="3" recordCount="699">
  <cacheSource type="worksheet">
    <worksheetSource ref="C1:N700" sheet="Data"/>
  </cacheSource>
  <cacheFields count="12">
    <cacheField name="DistrictCode" numFmtId="0">
      <sharedItems count="257">
        <s v="27400"/>
        <s v="06114"/>
        <s v="34033"/>
        <s v="32081"/>
        <s v="27403"/>
        <s v="31006"/>
        <s v="21226"/>
        <s v="31201"/>
        <s v="17001"/>
        <s v="31015"/>
        <s v="13151"/>
        <s v="27010"/>
        <s v="29103"/>
        <s v="31016"/>
        <s v="02420"/>
        <s v="17408"/>
        <s v="34111"/>
        <s v="27003"/>
        <s v="18303"/>
        <s v="18401"/>
        <s v="06119"/>
        <s v="17405"/>
        <s v="37501"/>
        <s v="03017"/>
        <s v="17401"/>
        <s v="37503"/>
        <s v="27320"/>
        <s v="17417"/>
        <s v="18100"/>
        <s v="24111"/>
        <s v="09075"/>
        <s v="29100"/>
        <s v="06117"/>
        <s v="09206"/>
        <s v="17210"/>
        <s v="31002"/>
        <s v="04228"/>
        <s v="04222"/>
        <s v="08401"/>
        <s v="31004"/>
        <s v="17407"/>
        <s v="32356"/>
        <s v="21401"/>
        <s v="02250"/>
        <s v="04246"/>
        <s v="04129"/>
        <s v="32360"/>
        <s v="11001"/>
        <s v="03400"/>
        <s v="27901"/>
        <s v="13161"/>
        <s v="16049"/>
        <s v="18400"/>
        <s v="23309"/>
        <s v="05401"/>
        <s v="18801"/>
        <s v="06801"/>
        <s v="19404"/>
        <s v="38300"/>
        <s v="36250"/>
        <s v="38306"/>
        <s v="33206"/>
        <s v="36400"/>
        <s v="20405"/>
        <s v="27417"/>
        <s v="06037"/>
        <s v="33212"/>
        <s v="33115"/>
        <s v="39202"/>
        <s v="29011"/>
        <s v="11051"/>
        <s v="39200"/>
        <s v="17414"/>
        <s v="15204"/>
        <s v="21237"/>
        <s v="22073"/>
        <s v="16048"/>
        <s v="31332"/>
        <s v="10050"/>
        <s v="27083"/>
        <s v="26059"/>
        <s v="31330"/>
        <s v="22207"/>
        <s v="39007"/>
        <s v="07002"/>
        <s v="32414"/>
        <s v="01147"/>
        <s v="18402"/>
        <s v="08122"/>
        <s v="32363"/>
        <s v="14068"/>
        <s v="32361"/>
        <s v="39090"/>
        <s v="27404"/>
        <s v="17411"/>
        <s v="19401"/>
        <s v="04127"/>
        <s v="17216"/>
        <s v="13165"/>
        <s v="34801"/>
        <s v="17906"/>
        <s v="37502"/>
        <s v="05402"/>
        <s v="17406"/>
        <s v="27402"/>
        <s v="32358"/>
        <s v="28149"/>
        <s v="38302"/>
        <s v="36140"/>
        <s v="27401"/>
        <s v="20404"/>
        <s v="39204"/>
        <s v="14005"/>
        <s v="21302"/>
        <s v="17403"/>
        <s v="34401"/>
        <s v="17412"/>
        <s v="22204"/>
        <s v="39201"/>
        <s v="23403"/>
        <s v="39203"/>
        <s v="24019"/>
        <s v="06098"/>
        <s v="15201"/>
        <s v="14028"/>
        <s v="25101"/>
        <s v="10070"/>
        <s v="32416"/>
        <s v="17415"/>
        <s v="17400"/>
        <s v="33036"/>
        <s v="35200"/>
        <s v="11056"/>
        <s v="08402"/>
        <s v="08458"/>
        <s v="03052"/>
        <s v="19403"/>
        <s v="20402"/>
        <s v="06101"/>
        <s v="29311"/>
        <s v="38126"/>
        <s v="14097"/>
        <s v="13301"/>
        <s v="17937"/>
        <s v="32325"/>
        <s v="31306"/>
        <s v="31103"/>
        <s v="31025"/>
        <s v="24350"/>
        <s v="32362"/>
        <s v="05121"/>
        <s v="31401"/>
        <s v="01158"/>
        <s v="28144"/>
        <s v="37903"/>
        <s v="20406"/>
        <s v="37504"/>
        <s v="39120"/>
        <s v="09207"/>
        <s v="04019"/>
        <s v="32801"/>
        <s v="23311"/>
        <s v="33207"/>
        <s v="32354"/>
        <s v="32326"/>
        <s v="37505"/>
        <s v="14066"/>
        <s v="21214"/>
        <s v="21206"/>
        <s v="37507"/>
        <s v="17410"/>
        <s v="29320"/>
        <s v="17903"/>
        <s v="39003"/>
        <s v="21014"/>
        <s v="25155"/>
        <s v="26056"/>
        <s v="37506"/>
        <s v="14064"/>
        <s v="34003"/>
        <s v="33211"/>
        <s v="27932"/>
        <s v="38324"/>
        <s v="14400"/>
        <s v="28137"/>
        <s v="16050"/>
        <s v="14172"/>
        <s v="24105"/>
        <s v="05323"/>
        <s v="21300"/>
        <s v="10065"/>
        <s v="24410"/>
        <s v="27344"/>
        <s v="39207"/>
        <s v="30031"/>
        <s v="33070"/>
        <s v="38301"/>
        <s v="24122"/>
        <s v="21301"/>
        <s v="12110"/>
        <s v="36402"/>
        <s v="03116"/>
        <s v="38267"/>
        <s v="13144"/>
        <s v="34307"/>
        <s v="25116"/>
        <s v="22009"/>
        <s v="10309"/>
        <s v="06122"/>
        <s v="13156"/>
        <s v="03053"/>
        <s v="38320"/>
        <s v="13160"/>
        <s v="29101"/>
        <s v="39119"/>
        <s v="26070"/>
        <s v="13073"/>
        <s v="29801"/>
        <s v="31311"/>
        <s v="17404"/>
        <s v="25118"/>
        <s v="15206"/>
        <s v="22008"/>
        <s v="38322"/>
        <s v="27001"/>
        <s v="30303"/>
        <s v="17905"/>
        <s v="27905"/>
        <s v="17902"/>
        <s v="17409"/>
        <s v="38265"/>
        <s v="34402"/>
        <s v="24404"/>
        <s v="36300"/>
        <s v="08130"/>
        <s v="20400"/>
        <s v="17402"/>
        <s v="36401"/>
        <s v="13146"/>
        <s v="34974"/>
        <s v="34979"/>
        <s v="06112"/>
        <s v="01109"/>
        <s v="09209"/>
        <s v="33049"/>
        <s v="39208"/>
        <s v="21303"/>
        <s v="27416"/>
        <s v="39209"/>
        <s v="22200"/>
        <s v="25160"/>
        <s v="13167"/>
        <s v="21232"/>
        <s v="14117"/>
        <s v="08404"/>
        <s v="34002"/>
        <s v="39205"/>
      </sharedItems>
    </cacheField>
    <cacheField name="Districtname" numFmtId="0">
      <sharedItems/>
    </cacheField>
    <cacheField name="SchoolCode" numFmtId="0">
      <sharedItems containsSemiMixedTypes="0" containsString="0" containsNumber="1" containsInteger="1" minValue="1502" maxValue="5961"/>
    </cacheField>
    <cacheField name="SchoolName" numFmtId="0">
      <sharedItems/>
    </cacheField>
    <cacheField name="AP" numFmtId="0">
      <sharedItems/>
    </cacheField>
    <cacheField name="IB" numFmtId="0">
      <sharedItems/>
    </cacheField>
    <cacheField name="CIHS" numFmtId="0">
      <sharedItems/>
    </cacheField>
    <cacheField name="CTE" numFmtId="0">
      <sharedItems/>
    </cacheField>
    <cacheField name="Cambridge" numFmtId="0">
      <sharedItems/>
    </cacheField>
    <cacheField name="anyDCwithFRL" numFmtId="0">
      <sharedItems containsSemiMixedTypes="0" containsString="0" containsNumber="1" minValue="1" maxValue="1599.5"/>
    </cacheField>
    <cacheField name="Percent" numFmtId="10">
      <sharedItems containsSemiMixedTypes="0" containsString="0" containsNumber="1" minValue="6.1019886380971562E-6" maxValue="9.7601308266364005E-3"/>
    </cacheField>
    <cacheField name="Total Funds" numFmtId="43">
      <sharedItems containsSemiMixedTypes="0" containsString="0" containsNumber="1" minValue="8.57" maxValue="13708.0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elissa Jarmon" refreshedDate="44166.518744444445" createdVersion="6" refreshedVersion="6" minRefreshableVersion="3" recordCount="699">
  <cacheSource type="worksheet">
    <worksheetSource ref="B1:N700" sheet="Data"/>
  </cacheSource>
  <cacheFields count="13">
    <cacheField name="CCDDD and Name" numFmtId="0">
      <sharedItems containsBlank="1" count="258">
        <s v="27400 Clover Park School District"/>
        <s v="06114 Evergreen School District (Clark)"/>
        <s v="34033 Tumwater School District"/>
        <s v="32081 Spokane School District"/>
        <s v="27403 Bethel School District"/>
        <s v="31006 Mukilteo School District"/>
        <s v="21226 Adna School District"/>
        <s v="31201 Snohomish School District"/>
        <s v="17001 Seattle School District No. 1"/>
        <s v="31015 Edmonds School District"/>
        <s v="13151 Coulee-Hartline School District"/>
        <s v="27010 Tacoma School District"/>
        <s v="29103 Anacortes School District"/>
        <s v="31016 Arlington School District"/>
        <s v="02420 Asotin-Anatone School District"/>
        <s v="17408 Auburn School District"/>
        <s v="34111 Olympia School District"/>
        <s v="27003 Puyallup School District"/>
        <s v="18303 Bainbridge Island School District"/>
        <s v="18401 Central Kitsap School District"/>
        <s v="06119 Battle Ground School District"/>
        <s v="17405 Bellevue School District"/>
        <s v="37501 Bellingham School District"/>
        <s v="03017 Kennewick School District"/>
        <s v="17401 Highline School District"/>
        <s v="37503 Blaine School District"/>
        <s v="27320 Sumner School District"/>
        <s v="17417 Northshore School District"/>
        <s v="18100 Bremerton School District"/>
        <s v="24111 Brewster School District"/>
        <s v="09075 Bridgeport School District"/>
        <s v="29100 Burlington-Edison School District"/>
        <s v="06117 Camas School District"/>
        <s v="09206 Eastmont School District"/>
        <s v="17210 Federal Way School District"/>
        <s v="31002 Everett School District"/>
        <s v="04228 Cascade School District"/>
        <s v="04222 Cashmere School District"/>
        <s v="08401 Castle Rock School District"/>
        <s v="31004 Lake Stevens School District"/>
        <s v="17407 Riverview School District"/>
        <s v="32356 Central Valley School District"/>
        <s v="21401 Centralia School District"/>
        <s v="02250 Clarkston School District"/>
        <s v="04246 Wenatchee School District"/>
        <s v="04129 Lake Chelan School District"/>
        <s v="32360 Cheney School District"/>
        <s v="11001 Pasco School District"/>
        <s v="03400 Richland School District"/>
        <s v="27901 Chief Leschi Schools"/>
        <s v="13161 Moses Lake School District"/>
        <s v="16049 Chimacum School District"/>
        <s v="18400 North Kitsap School District"/>
        <s v="23309 Shelton School District"/>
        <s v="05401 Cape Flattery School District"/>
        <s v="18801 Esd 114 Acting As A School District"/>
        <s v="06801 Esd 112 Acting As A School District"/>
        <s v="19404 Cle Elum-Roslyn School District"/>
        <s v="38300 Colfax School District"/>
        <s v="36250 College Place School District"/>
        <s v="38306 Colton School District"/>
        <s v="33206 Columbia (Stevens) School District"/>
        <s v="36400 Columbia (Walla Walla) School District"/>
        <s v="20405 White Salmon Valley School District"/>
        <s v="27417 Fife School District"/>
        <s v="06037 Vancouver School District"/>
        <s v="33212 Kettle Falls School District"/>
        <s v="33115 Colville School District"/>
        <s v="39202 Toppenish School District"/>
        <s v="29011 Concrete School District"/>
        <s v="11051 North Franklin School District"/>
        <s v="39200 Grandview School District"/>
        <s v="17414 Lake Washington School District"/>
        <s v="15204 Coupeville School District"/>
        <s v="21237 Toledo School District"/>
        <s v="22073 Creston School District"/>
        <s v="16048 Quilcene School District"/>
        <s v="31332 Granite Falls School District"/>
        <s v="10050 Curlew School District"/>
        <s v="27083 University Place School District"/>
        <s v="26059 Cusick School District"/>
        <s v="31330 Darrington School District"/>
        <s v="22207 Davenport School District"/>
        <s v="39007 Yakima School District"/>
        <s v="07002 Dayton School District"/>
        <s v="32414 Deer Park School District"/>
        <s v="01147 Othello School District"/>
        <s v="18402 South Kitsap School District"/>
        <s v="08122 Longview School District"/>
        <s v="32363 West Valley School District (Spokane)"/>
        <s v="14068 Elma School District"/>
        <s v="32361 East Valley School District (Spokane)"/>
        <s v="39090 East Valley School District (Yakima)"/>
        <s v="27404 Eatonville School District"/>
        <s v="17411 Issaquah School District"/>
        <s v="19401 Ellensburg School District"/>
        <s v="04127 Entiat School District"/>
        <s v="17216 Enumclaw School District"/>
        <s v="13165 Ephrata School District"/>
        <s v="34801 Esd 113 Acting As A School District"/>
        <s v="17906 Excel Public Charter School"/>
        <s v="37502 Ferndale School District"/>
        <s v="05402 Quillayute Valley School District"/>
        <s v="17406 Tukwila School District"/>
        <s v="27402 Franklin Pierce School District"/>
        <s v="32358 Freeman School District"/>
        <s v="28149 San Juan Island School District"/>
        <s v="38302 Garfield School District"/>
        <s v="36140 Walla Walla Public Schools"/>
        <s v="27401 Peninsula School District"/>
        <s v="20404 Goldendale School District"/>
        <s v="39204 Granger School District"/>
        <s v="14005 Aberdeen School District"/>
        <s v="21302 Chehalis School District"/>
        <s v="17403 Renton School District"/>
        <s v="34401 Rochester School District"/>
        <s v="17412 Shoreline School District"/>
        <s v="22204 Harrington School District"/>
        <s v="39201 Sunnyside School District"/>
        <s v="23403 North Mason School District"/>
        <s v="39203 Highland School District"/>
        <s v="24019 Omak School District"/>
        <s v="06098 Hockinson School District"/>
        <s v="15201 Oak Harbor School District"/>
        <s v="14028 Hoquiam School District"/>
        <s v="25101 Ocean Beach School District"/>
        <s v="10070 Inchelium School District"/>
        <s v="32416 Riverside School District"/>
        <s v="17415 Kent School District"/>
        <s v="17400 Mercer Island School District"/>
        <s v="33036 Chewelah School District"/>
        <s v="35200 Wahkiakum School District"/>
        <s v="11056 Kahlotus School District"/>
        <s v="08402 Kalama School District"/>
        <s v="08458 Kelso School District"/>
        <s v="03052 Kiona-Benton City School District"/>
        <s v="19403 Kittitas School District"/>
        <s v="20402 Klickitat School District"/>
        <s v="06101 La Center School District"/>
        <s v="29311 La Conner School District"/>
        <s v="38126 Lacrosse School District"/>
        <s v="14097 Lake Quinault School District"/>
        <s v="13301 Grand Coulee Dam School District"/>
        <s v="17937 Lake Washington Institute Of Technology"/>
        <s v="32325 Nine Mile Falls School District"/>
        <s v="31306 Lakewood School District"/>
        <s v="31103 Monroe School District"/>
        <s v="31025 Marysville School District"/>
        <s v="24350 Methow Valley School District"/>
        <s v="32362 Liberty School District"/>
        <s v="05121 Port Angeles School District"/>
        <s v="31401 Stanwood-Camano School District"/>
        <s v="01158 Lind School District"/>
        <s v="28144 Lopez School District"/>
        <s v="37903 Lummi Tribal Agency"/>
        <s v="20406 Lyle School District"/>
        <s v="37504 Lynden School District"/>
        <s v="39120 Mabton School District"/>
        <s v="09207 Mansfield School District"/>
        <s v="04019 Manson School District"/>
        <s v="32801 Esd 101 Acting As A School District"/>
        <s v="23311 Mary M Knight School District"/>
        <s v="33207 Mary Walker School District"/>
        <s v="32354 Mead School District"/>
        <s v="32326 Medical Lake School District"/>
        <s v="37505 Meridian School District"/>
        <s v="14066 Montesano School District"/>
        <s v="21214 Morton School District"/>
        <s v="21206 Mossyrock School District"/>
        <s v="37507 Mount Baker School District"/>
        <s v="17410 Snoqualmie Valley School District"/>
        <s v="29320 Mount Vernon School District"/>
        <s v="17903 Muckleshoot Indian Tribe"/>
        <s v="39003 Naches Valley School District"/>
        <s v="21014 Napavine School District"/>
        <s v="25155 Naselle-Grays River Valley School District"/>
        <s v="26056 Newport School District"/>
        <s v="37506 Nooksack Valley School District"/>
        <s v="14064 North Beach School District No. 64"/>
        <s v="34003 North Thurston Public Schools"/>
        <s v="33211 Northport School District"/>
        <s v="27932 Clover Park Technical College"/>
        <s v="38324 Oakesdale School District"/>
        <s v="14400 Oakville School District"/>
        <s v="28137 Orcas Island School District"/>
        <s v="16050 Port Townsend School District"/>
        <s v="14172 Ocosta School District"/>
        <s v="24105 Okanogan School District"/>
        <s v="05323 Sequim School District"/>
        <s v="21300 Onalaska School District"/>
        <s v="10065 Orient School District"/>
        <s v="24410 Oroville School District"/>
        <s v="27344 Orting School District"/>
        <s v="39207 Wapato School District"/>
        <s v="30031 Mill A School District"/>
        <s v="33070 Valley School District"/>
        <s v="38301 Palouse School District"/>
        <s v="24122 Pateros School District"/>
        <s v="21301 Pe Ell School District"/>
        <s v="12110 Pomeroy School District"/>
        <s v="36402 Prescott School District"/>
        <s v="03116 Prosser School District"/>
        <s v="38267 Pullman School District"/>
        <s v="13144 Quincy School District"/>
        <s v="34307 Rainier School District"/>
        <s v="25116 Raymond School District"/>
        <s v="22009 Reardan-Edwall School District"/>
        <s v="10309 Republic School District"/>
        <s v="06122 Ridgefield School District"/>
        <s v="13156 Soap Lake School District"/>
        <s v="03053 Finley School District"/>
        <s v="38320 Rosalia School District"/>
        <s v="13160 Royal School District"/>
        <s v="29101 Sedro-Woolley School District"/>
        <s v="39119 Selah School District"/>
        <s v="26070 Selkirk School District"/>
        <s v="13073 Wahluke School District"/>
        <s v="29801 Esd 189 Acting As A School District"/>
        <s v="31311 Sultan School District"/>
        <s v="17404 Skykomish School District"/>
        <s v="25118 South Bend School District"/>
        <s v="15206 South Whidbey School District"/>
        <s v="22008 Sprague School District"/>
        <s v="38322 St. John School District"/>
        <s v="27001 Steilacoom Hist. School District"/>
        <s v="30303 Stevenson-Carson School District"/>
        <s v="17905 Summit Public School: Atlas"/>
        <s v="27905 Summit Public School: Olympus"/>
        <s v="17902 Summit Public School: Sierra"/>
        <s v="17409 Tahoma School District"/>
        <s v="38265 Tekoa School District"/>
        <s v="34402 Tenino School District"/>
        <s v="24404 Tonasket School District"/>
        <s v="36300 Touchet School District"/>
        <s v="08130 Toutle Lake School District"/>
        <s v="20400 Trout Lake School District"/>
        <s v="17402 Vashon Island School District"/>
        <s v="36401 Waitsburg School District"/>
        <s v="13146 Warden School District"/>
        <s v="34974 Office Of The Governor (Sch For Blind)"/>
        <s v="34979 Washington Military Department"/>
        <s v="06112 Washougal School District"/>
        <s v="01109 Washtucna School District"/>
        <s v="09209 Waterville School District"/>
        <s v="33049 Wellpinit School District #49"/>
        <s v="39208 West Valley School District (Yakima)"/>
        <s v="21303 White Pass School District"/>
        <s v="27416 White River School District"/>
        <s v="39209 Mount Adams School District"/>
        <s v="22200 Wilbur School District"/>
        <s v="25160 Willapa Valley School District"/>
        <s v="13167 Wilson Creek School District"/>
        <s v="21232 Winlock School District"/>
        <s v="14117 Wishkah Valley School District"/>
        <s v="08404 Woodland School District"/>
        <s v="34002 Yelm School District"/>
        <s v="39205 Zillah School District"/>
        <m u="1"/>
      </sharedItems>
    </cacheField>
    <cacheField name="DistrictCode" numFmtId="0">
      <sharedItems/>
    </cacheField>
    <cacheField name="Districtname" numFmtId="0">
      <sharedItems/>
    </cacheField>
    <cacheField name="SchoolCode" numFmtId="0">
      <sharedItems containsSemiMixedTypes="0" containsString="0" containsNumber="1" containsInteger="1" minValue="1502" maxValue="5961"/>
    </cacheField>
    <cacheField name="SchoolName" numFmtId="0">
      <sharedItems count="690">
        <s v=" General William H. Harrison Preparatory School"/>
        <s v="49th Street Academy"/>
        <s v="A G West Black Hills High School"/>
        <s v="A-3 Multiagency Adolescent Prog"/>
        <s v="Acceleration Academy"/>
        <s v="ACES High School"/>
        <s v="Adna Middle/High School"/>
        <s v="AIM High School"/>
        <s v="Alan T. Sugiyama High School"/>
        <s v="Alderwood Middle School"/>
        <s v="Almira Coulee Hartline High School"/>
        <s v="Alternative Spcl Needs Div Occ"/>
        <s v="Alternative Tamarack School"/>
        <s v="Anacortes High School"/>
        <s v="Arlington High School"/>
        <s v="Arlington Open Doors"/>
        <s v="Arlington Special Educ School"/>
        <s v="Asotin Jr Sr High"/>
        <s v="Auburn Mountainview High School"/>
        <s v="Auburn Opportunity Project"/>
        <s v="Auburn Riverside High School"/>
        <s v="Auburn Senior High School"/>
        <s v="Avanti High School"/>
        <s v="Aylen Jr High"/>
        <s v="Bainbridge High School"/>
        <s v="Baker"/>
        <s v="Ballard High School"/>
        <s v="Ballou Jr High"/>
        <s v="Barker Creek Community School"/>
        <s v="Battle Ground High School"/>
        <s v="Bellevue Big Picture School"/>
        <s v="Bellevue High School"/>
        <s v="Bellingham High School"/>
        <s v="Benton/Franklin Juvenile Justice Center"/>
        <s v="Bethel High School"/>
        <s v="Big Picture School"/>
        <s v="Blaine High School"/>
        <s v="Bonney Lake High School"/>
        <s v="Bothell High School"/>
        <s v="Bremerton High School"/>
        <s v="Brewster Alternative School"/>
        <s v="Brewster High School"/>
        <s v="Bridgeport Aurora High School"/>
        <s v="Bridgeport High School"/>
        <s v="Bryant"/>
        <s v="Bryant Center"/>
        <s v="Burlington Edison High School"/>
        <s v="Burlington-Edison Alternative School"/>
        <s v="C O Sorenson"/>
        <s v="CAM Academy"/>
        <s v="Camas High School"/>
        <s v="Canyon Park Middle School"/>
        <s v="Canyon View Group Home"/>
        <s v="Cap Sante High School"/>
        <s v="Capital High School"/>
        <s v="Career &amp; Academic Re-engagement Center"/>
        <s v="Career Academy at Truman High School"/>
        <s v="Career Education Options Reengagement Program"/>
        <s v="Cascade High School"/>
        <s v="Cascadia High School"/>
        <s v="Cascadia Technical Academy ALE  "/>
        <s v="Cascadia Technical Academy Skills Center"/>
        <s v="CASHMERE HIGH SCHOOL"/>
        <s v="Castle Rock High School"/>
        <s v="Cavelero Mid High School"/>
        <s v="Cedarcrest High School"/>
        <s v="Central Educational Services"/>
        <s v="Central Kitsap High School"/>
        <s v="Central Valley High School"/>
        <s v="Centralia High School"/>
        <s v="Challenger High School"/>
        <s v="Charles Francis Adams High School"/>
        <s v="Chelan County Juvenile Detention Center"/>
        <s v="Chelan High School"/>
        <s v="Chelan School of Innovation"/>
        <s v="Cheney High School"/>
        <s v="Chiawana Senior High School"/>
        <s v="Chief Joseph Middle School"/>
        <s v="Chief Leschi Schools"/>
        <s v="Chief Moses Middle School"/>
        <s v="Chief Sealth International High School"/>
        <s v="Chimacum Junior/Senior High School"/>
        <s v="Choice Academy"/>
        <s v="Choice Middle and High School"/>
        <s v="Clallam Bay High &amp; Elementary"/>
        <s v="Clallam Co Juvenile Detention"/>
        <s v="Clark County Juvenile Detention School"/>
        <s v="Cle Elum Roslyn High School"/>
        <s v="Cleveland High School STEM"/>
        <s v="CLIP"/>
        <s v="Clover Park High School"/>
        <s v="Colfax High School"/>
        <s v="College Place High School"/>
        <s v="Colton School"/>
        <s v="Columbia Basin Technical Skills Center"/>
        <s v="Columbia High And Elementary"/>
        <s v="Columbia High School"/>
        <s v="Columbia Junior High School"/>
        <s v="Columbia River High"/>
        <s v="Columbia Virtual Academy - Kettle Falls"/>
        <s v="Colville Senior High School"/>
        <s v="Computer Academy Toppenish High School"/>
        <s v="Concrete High School"/>
        <s v="Connell High School"/>
        <s v="Contract Learning Center"/>
        <s v="Contracted Schools"/>
        <s v="Contractual Schools"/>
        <s v="Coupeville High School"/>
        <s v="Cowlitz County Youth Services Center"/>
        <s v="Cowlitz Prairie Academy"/>
        <s v="CPSD Open Doors Program"/>
        <s v="Creston Jr-Sr High School"/>
        <s v="Crossroads Community School"/>
        <s v="Crossroads High School"/>
        <s v="Curlew Elem &amp; High School"/>
        <s v="Curtis Junior High"/>
        <s v="Curtis Senior High"/>
        <s v="Cusick Jr Sr High School"/>
        <s v="CVSD Open Doors Programs"/>
        <s v="Darrington High School"/>
        <s v="Davenport Senior High School"/>
        <s v="Davis High School"/>
        <s v="Day Reporting School"/>
        <s v="Daybreak Alternative School"/>
        <s v="Daybreak Youth Services"/>
        <s v="Dayton High School"/>
        <s v="Decatur High School"/>
        <s v="Deer Park High School"/>
        <s v="Deer Park Home Link Program"/>
        <s v="Desert Oasis High School"/>
        <s v="Discovery"/>
        <s v="Discovery High School"/>
        <s v="Dishman Hills High School"/>
        <s v="Doris Stahl Junior High"/>
        <s v="E B Walker High School"/>
        <s v="Eagle Harbor High School"/>
        <s v="East Grays Harbor High School"/>
        <s v="East Valley High School"/>
        <s v="East Valley Middle School"/>
        <s v="Eastlake High School"/>
        <s v="Eastmont Junior High"/>
        <s v="Eastmont Senior High"/>
        <s v="Eatonville High School"/>
        <s v="Echo Glen School"/>
        <s v="Edgemont Jr High"/>
        <s v="Edmonds Career Access Program"/>
        <s v="Edmonds eLearning Academy"/>
        <s v="Edmonds Heights K-12"/>
        <s v="Edmonds Woodway High School"/>
        <s v="Educational Opportunity Center"/>
        <s v="Educational Opportunity Center Reengagement"/>
        <s v="Eisenhower High School"/>
        <s v="Eisenhower Middle School"/>
        <s v="Ellensburg High School"/>
        <s v="Elma High School"/>
        <s v="Emerald Ridge High School"/>
        <s v="Emerson High School"/>
        <s v="Emerson K-12"/>
        <s v="Entiat Middle and High School"/>
        <s v="Enumclaw Sr High School"/>
        <s v="Environmental &amp; Adventure School"/>
        <s v="Ephrata High School"/>
        <s v="ESD 112 Open Doors Reengagement"/>
        <s v="ESD 113 Consortium Reengagement Program"/>
        <s v="ESD New Beginnings"/>
        <s v="EV Online"/>
        <s v="EV Parent Partnership"/>
        <s v="Everett High School"/>
        <s v="Everett Reengagement Academy"/>
        <s v="Evergreen High School"/>
        <s v="Evergreen Middle School"/>
        <s v="Excel Public Charter School"/>
        <s v="Excelsior Youth Center School"/>
        <s v="Explorer Academy"/>
        <s v="Federal Way High School"/>
        <s v="Federal Way Public Academy"/>
        <s v="Ferndale High School"/>
        <s v="Fernwood Elementary"/>
        <s v="Ferris High School"/>
        <s v="Ferrucci Jr High"/>
        <s v="Fife High School"/>
        <s v="Fir Grove Childrens Center"/>
        <s v="First Creek Middle School"/>
        <s v="Firwood"/>
        <s v="Forks Junior-Senior High School"/>
        <s v="Fort Vancouver High School"/>
        <s v="Foss"/>
        <s v="Foster Senior High School"/>
        <s v="Franklin High School"/>
        <s v="Franklin Pierce High School"/>
        <s v="Freeman High School"/>
        <s v="Friday Harbor High School"/>
        <s v="Frontier Middle School"/>
        <s v="Futures School"/>
        <s v="Futurus High School"/>
        <s v="Gaiser Middle School"/>
        <s v="Garfield at Palouse High School"/>
        <s v="Garfield High School"/>
        <s v="Garrison Middle School"/>
        <s v="Gates Secondary School"/>
        <s v="Gateway Middle School"/>
        <s v="Gibson Ek High School"/>
        <s v="Gig Harbor High"/>
        <s v="Glacier Peak High School"/>
        <s v="Glacier View Junior High"/>
        <s v="Goldendale High School"/>
        <s v="Gov John Rogers High School"/>
        <s v="Graham Kapowsin High School"/>
        <s v="Grandview High School"/>
        <s v="Granger High School"/>
        <s v="Granite Falls High School"/>
        <s v="Granite Falls Open Doors"/>
        <s v="Gray"/>
        <s v="Grays Harbor Academy"/>
        <s v="Grays Harbor Juvenile Detention"/>
        <s v="Green Hill Academic School"/>
        <s v="Griffin Bay School"/>
        <s v="Griffin Home"/>
        <s v="H.e.a.r.t. High School"/>
        <s v="Handicapped Contractual Services"/>
        <s v="Hanford High School"/>
        <s v="Harbor High School"/>
        <s v="Harrington High School"/>
        <s v="Harrison Middle School"/>
        <s v="Hawkins Middle School"/>
        <s v="Hayes Freedom High School"/>
        <s v="Hazen Senior High School"/>
        <s v="Henderson Bay Alt High School"/>
        <s v="Henrietta Lacks Health and Bioscience High School"/>
        <s v="Henry M. Jackson High School"/>
        <s v="Heritage High School"/>
        <s v="High School Re Entry"/>
        <s v="Highland High School"/>
        <s v="Highlands High School"/>
        <s v="Highline High School"/>
        <s v="Highline Home School Center"/>
        <s v="Highline Open Doors 1418"/>
        <s v="Hockinson High School"/>
        <s v="Homeconnection"/>
        <s v="Homelink River"/>
        <s v="Hoquiam High School"/>
        <s v="Hoquiam Homelink School"/>
        <s v="Hudson's Bay High School"/>
        <s v="iGrad Academy"/>
        <s v="Ilwaco High School"/>
        <s v="Inchelium High School"/>
        <s v="Independent Scholar"/>
        <s v="Individualized Graduation &amp; Degree Program"/>
        <s v="Industrial Design Engineering and Art"/>
        <s v="Inglemoor HS"/>
        <s v="Ingraham High School"/>
        <s v="Insight School of Washington"/>
        <s v="Interagency Detention School"/>
        <s v="Interagency Open Doors"/>
        <s v="Interagency Programs"/>
        <s v="Interlake Senior High School"/>
        <s v="International Community School"/>
        <s v="International School"/>
        <s v="Internet Academy"/>
        <s v="Islander Middle School"/>
        <s v="Issaquah High School"/>
        <s v="Issaquah Special Services"/>
        <s v="J M Weatherwax High School"/>
        <s v="James A. Taylor High School"/>
        <s v="Jason Lee"/>
        <s v="Jenkins Junior/Senior High"/>
        <s v="Juanita High School"/>
        <s v="Julius A Wendt Elementary/John C Thomas Middle School"/>
        <s v="Juvenile Detention Center"/>
        <s v="K-12 Ellensburg Learning Center"/>
        <s v="Kahlotus Elem &amp; High"/>
        <s v="Kalama High School"/>
        <s v="Kalles Junior High"/>
        <s v="Kamiak High School"/>
        <s v="Kamiakin High School"/>
        <s v="Kellogg Middle School"/>
        <s v="Kelso High School"/>
        <s v="Kelso Virtual Academy"/>
        <s v="Kennewick High School"/>
        <s v="Kent Mountain View Academy"/>
        <s v="Kent Phoenix Academy"/>
        <s v="Kentlake High School"/>
        <s v="Kent-Meridian High School"/>
        <s v="Kentridge High School"/>
        <s v="Kentwood High School"/>
        <s v="Kettle Falls High School"/>
        <s v="Kingston High School"/>
        <s v="Kiona-Benton City High School"/>
        <s v="Kitsap Co Detention Ctr"/>
        <s v="Kittitas High School"/>
        <s v="Klahowya Secondary"/>
        <s v="Klickitat Elem &amp; High"/>
        <s v="Kokanee Elementary"/>
        <s v="La Center High School"/>
        <s v="La Center Home School Academy"/>
        <s v="La Conner High School"/>
        <s v="Lacrosse High School"/>
        <s v="Lake Quinault School"/>
        <s v="Lake Roosevelt Jr/Sr High School"/>
        <s v="Lake Stevens Sr High School"/>
        <s v="Lake Washington High School"/>
        <s v="Lake Washington Technical Academy"/>
        <s v="Lakes High School"/>
        <s v="Lakeside High School"/>
        <s v="Lakewood High School"/>
        <s v="Leaders In Learning"/>
        <s v="Legacy High School"/>
        <s v="Lewis &amp; Clark High School"/>
        <s v="Lewis and Clark High School"/>
        <s v="Lewis County Alternative School"/>
        <s v="Lewis County Juvenile Detention"/>
        <s v="Libby Center"/>
        <s v="Liberty Bell Jr Sr High"/>
        <s v="Liberty High School"/>
        <s v="Liberty Sr High School"/>
        <s v="Lincoln"/>
        <s v="Lincoln High School"/>
        <s v="Lincoln Hill High School"/>
        <s v="Lindbergh Senior High School"/>
        <s v="Lind-Ritzville High School"/>
        <s v="Loowit High School"/>
        <s v="Lopez Middle High School"/>
        <s v="Lummi Nation School"/>
        <s v="Lyle High School"/>
        <s v="Lynden Academy"/>
        <s v="Lynden High School"/>
        <s v="Lynnwood High School"/>
        <s v="Mabton Jr. Sr. High"/>
        <s v="Mansfield Elem and High School"/>
        <s v="Manson Elementary"/>
        <s v="Manson High School"/>
        <s v="Mariner High School"/>
        <s v="Mark Morris High School"/>
        <s v="Martin Hall Detention Ctr"/>
        <s v="Mary M. Knight School"/>
        <s v="Mary Walker Alternative Learning Experience"/>
        <s v="Mary Walker High School"/>
        <s v="Marysville Getchell High School"/>
        <s v="Marysville NWESD 189 Youth Engagement"/>
        <s v="Marysville Pilchuck High School"/>
        <s v="Marysville SD Special"/>
        <s v="Mason"/>
        <s v="Mason County Detention Center"/>
        <s v="Mead Alternative High School"/>
        <s v="Mead Education Partnership Prog"/>
        <s v="Mead Open Doors"/>
        <s v="Mead Senior High School"/>
        <s v="Meadowdale High School"/>
        <s v="Medical Lake Endeavors"/>
        <s v="Medical Lake High School"/>
        <s v="Meeker"/>
        <s v="Mercer Island High School"/>
        <s v="Meridian High School"/>
        <s v="Mica Peak High School"/>
        <s v="Mid-Columbia Parent Partnership"/>
        <s v="Middle College High School"/>
        <s v="Monroe High School"/>
        <s v="Montesano Jr-Sr High"/>
        <s v="Morton Junior-Senior High"/>
        <s v="Moses Lake High School"/>
        <s v="Mossyrock Jr./Sr. High School"/>
        <s v="Mount Baker Senior High"/>
        <s v="Mount Rainier High School"/>
        <s v="Mount Si High School"/>
        <s v="Mount Vernon High School"/>
        <s v="Mount Vernon Open Doors"/>
        <s v="Mount Vernon Special Ed"/>
        <s v="Mountain View High School"/>
        <s v="Mountlake Terrace High School"/>
        <s v="Mt Spokane High School"/>
        <s v="Mt Tahoma"/>
        <s v="Muckleshoot Tribal School"/>
        <s v="Mukilteo Reengagement Academy Open Doors"/>
        <s v="Naches Valley High School"/>
        <s v="Napavine Jr Sr High School"/>
        <s v="Naselle Youth Camp School"/>
        <s v="Naselle-Grays River Valley Jr Sr High Schools"/>
        <s v="Nathan Hale High School"/>
        <s v="Neah Bay Junior/ Senior High School"/>
        <s v="New Horizons High School"/>
        <s v="New Market High School"/>
        <s v="New Market Skills Center"/>
        <s v="New Start"/>
        <s v="NEWESD 101 Open Doors"/>
        <s v="Newport High School"/>
        <s v="Newport Senior High School"/>
        <s v="Nikola Tesla Science, Technology, Engineering, and Math High School"/>
        <s v="Nooksack Valley High School"/>
        <s v="North Beach Senior High School"/>
        <s v="North Central High School"/>
        <s v="North Creek High School"/>
        <s v="North Kitsap High School"/>
        <s v="North Kitsap Online Academy"/>
        <s v="North Mason Homelink Program"/>
        <s v="North Mason Senior High School"/>
        <s v="North Thurston High School"/>
        <s v="Northport High School"/>
        <s v="Northshore Middle School"/>
        <s v="Northshore Networks"/>
        <s v="Northshore Online Reengagement Program"/>
        <s v="Northshore Special Services"/>
        <s v="Northstar Middle School"/>
        <s v="Northwest Allprep"/>
        <s v="Northwest Career &amp; Technical Academy/A Washington State Skills Center"/>
        <s v="Northwest Career and Technical High School"/>
        <s v="Nova High School"/>
        <s v="Oak Harbor High School"/>
        <s v="Oakesdale High School"/>
        <s v="Oakland Bay Junior High School"/>
        <s v="Oakland High School"/>
        <s v="Oakville High School"/>
        <s v="OASIS K-12"/>
        <s v="OCEAN"/>
        <s v="Ocosta Junior - Senior High"/>
        <s v="Odle Middle School"/>
        <s v="Okanogan Alternative High School"/>
        <s v="Okanogan Co Juvenile Detention"/>
        <s v="Okanogan High School"/>
        <s v="Okanogan Outreach Alternative School"/>
        <s v="Olympia High School"/>
        <s v="Olympia Regional Learning Academy"/>
        <s v="Olympic High School"/>
        <s v="Olympic Middle School"/>
        <s v="Olympic Peninsula Academy"/>
        <s v="Omak High School"/>
        <s v="On Track Academy"/>
        <s v="Onalaska High School"/>
        <s v="Open Den"/>
        <s v="Open Door Youth Reengagement"/>
        <s v="Open Doors"/>
        <s v="Open Doors at LWIT"/>
        <s v="Open Doors Evergreen"/>
        <s v="Open Doors Re-Engagement"/>
        <s v="Open Doors Youth Reengagement (1418)"/>
        <s v="Options High School"/>
        <s v="Orcas Island High School"/>
        <s v="Orient Elementary School"/>
        <s v="Oroville Middle-High School"/>
        <s v="Orting High School"/>
        <s v="Othello High School"/>
        <s v="Outcomes for Academic Resilience"/>
        <s v="Pace Alternative High School"/>
        <s v="Pacific Crest Innovation Academy"/>
        <s v="Paideia High School"/>
        <s v="Palouse High School"/>
        <s v="Palouse Junction High School"/>
        <s v="PARADE"/>
        <s v="Parent Assisted Learning"/>
        <s v="Parent Partnership"/>
        <s v="Park Middle School"/>
        <s v="Parke Creek Treatment Ctr"/>
        <s v="Partnership for Excellence in Alternative Remote Learning"/>
        <s v="Paschal Sherman"/>
        <s v="Pasco Senior High School"/>
        <s v="Pateros High School"/>
        <s v="Pe Ell School"/>
        <s v="Pearl Street Center"/>
        <s v="Peninsula High School"/>
        <s v="Phoenix High School"/>
        <s v="PI Program"/>
        <s v="Pierce County Skills Center"/>
        <s v="Pomeroy Jr Sr High School"/>
        <s v="Port Angeles High School"/>
        <s v="Port Gardner"/>
        <s v="Port Townsend High School"/>
        <s v="Prairie High School"/>
        <s v="Prescott Jr Sr High"/>
        <s v="Prosser High School"/>
        <s v="Puget Sound High School"/>
        <s v="Puget Sound Skills Center"/>
        <s v="Pullman High School"/>
        <s v="Puyallup High School"/>
        <s v="Puyallup Online Academy/POA"/>
        <s v="Puyallup Open Doors/POD"/>
        <s v="Quartzite Learning"/>
        <s v="Quilcene High And Elementary"/>
        <s v="Quincy High School"/>
        <s v="Quincy Innovation Academy"/>
        <s v="R A Long High School"/>
        <s v="Rainier Beach High School"/>
        <s v="Rainier Senior High School"/>
        <s v="Raisbeck Aviation High School"/>
        <s v="Raymond Jr Sr High School"/>
        <s v="Reardan Middle-Senior High School"/>
        <s v="Redmond High School"/>
        <s v="Redmond Middle School"/>
        <s v="Re-Entry High School"/>
        <s v="Remann Hall Juvenile Detention Center"/>
        <s v="Renaissance Alternative High School"/>
        <s v="Renton Senior High School"/>
        <s v="Republic Parent Partner"/>
        <s v="Republic Senior High School"/>
        <s v="Richland High School"/>
        <s v="Ridgefield High School"/>
        <s v="Ridgeview Group Home"/>
        <s v="RISE Academy"/>
        <s v="River Ridge High School"/>
        <s v="River View High School"/>
        <s v="Riverpoint Academy"/>
        <s v="Rivers Edge High School"/>
        <s v="Riverside High School"/>
        <s v="Rochester High School"/>
        <s v="Rogers High School"/>
        <s v="Roosevelt High School"/>
        <s v="Rosalia Elementary &amp; Secondary School"/>
        <s v="Rowena Chess Elementary"/>
        <s v="Royal High School"/>
        <s v="Sage Hills Open Doors Youth Re-Engagement Program"/>
        <s v="Sammamish Senior High"/>
        <s v="Satellite High School"/>
        <s v="SCCP Images"/>
        <s v="Science and Math Institute"/>
        <s v="Scriber Lake High School"/>
        <s v="SE AREA TECHNICAL SKILLS CENTER"/>
        <s v="Seattle Skills Center"/>
        <s v="Seattle World School"/>
        <s v="Secondary Academy for Success"/>
        <s v="Sedro Woolley Senior High School"/>
        <s v="Sehome High School"/>
        <s v="Selah Academy Auxiliary"/>
        <s v="Selah Academy Online"/>
        <s v="Selah High School"/>
        <s v="Selkirk High School"/>
        <s v="Sentinel Tech Alt School"/>
        <s v="Sequim Senior High"/>
        <s v="Sequoia High School"/>
        <s v="Shadle Park High School"/>
        <s v="Shahala Middle School"/>
        <s v="Shelton High School"/>
        <s v="Shelton View Elementary"/>
        <s v="Shorecrest High School"/>
        <s v="Shorewood High School"/>
        <s v="Sierra Vista Middle School"/>
        <s v="Skagit Academy"/>
        <s v="Skagit County Detention Center"/>
        <s v="Skill Source Reingagement Program"/>
        <s v="Sky Valley Education Center"/>
        <s v="Sky Valley Options"/>
        <s v="Skykomish High School"/>
        <s v="Skyline High School"/>
        <s v="Skyview High School"/>
        <s v="Snohomish Center"/>
        <s v="Snohomish Detention Center"/>
        <s v="Snohomish High School"/>
        <s v="Sno-Isle Skills Center "/>
        <s v="Snoqualmie Parent Partnership Program"/>
        <s v="SNOQUALMIE VALLEY SCHOOL DISTRICT OPEN DOORS"/>
        <s v="Soap Lake Middle &amp; High School"/>
        <s v="South Bend High School"/>
        <s v="South Kitsap High School"/>
        <s v="South Sound High School"/>
        <s v="South Whidbey Academy"/>
        <s v="South Whidbey High School"/>
        <s v="Southridge High School"/>
        <s v="Spanaway Lake High School"/>
        <s v="Spanaway Middle School"/>
        <s v="Special Ed School"/>
        <s v="Special Programs"/>
        <s v="Special Services"/>
        <s v="Spokane Area Professional-Technical Skills Center "/>
        <s v="Spokane Juvenile Detention School"/>
        <s v="Spokane Valley High School"/>
        <s v="Spokane Valley Tech Skills Center"/>
        <s v="Spokane Valley Transition School"/>
        <s v="Sprague High School"/>
        <s v="Squalicum High School"/>
        <s v="St John/Endicott High"/>
        <s v="Stadium"/>
        <s v="Stanton Academy"/>
        <s v="Stanwood High School"/>
        <s v="State Street High School"/>
        <s v="Steilacoom High"/>
        <s v="Steilacoom PRIDE Academy"/>
        <s v="Stem Academy at SVT"/>
        <s v="Stevenson High School"/>
        <s v="Stewart"/>
        <s v="Sultan Senior High School"/>
        <s v="Summit Public School: Atlas"/>
        <s v="Summit Public School: Olympus"/>
        <s v="Summit Public School: Sierra"/>
        <s v="Summit View High School"/>
        <s v="Sumner High School"/>
        <s v="Sunnyside High School"/>
        <s v="Support School"/>
        <s v="Swiftwater Alternative High School"/>
        <s v="Tacoma Open Doors"/>
        <s v="Tacoma School of the Arts"/>
        <s v="Tahoma Senior High School"/>
        <s v="Talley High School"/>
        <s v="Technology Access Foundation Academy at Saghalie"/>
        <s v="Tekoa High School"/>
        <s v="Tenino High School"/>
        <s v="The Center School"/>
        <s v="The Community School"/>
        <s v="The Healing Lodge"/>
        <s v="Thomas Jefferson High School"/>
        <s v="Three Rivers Home Link"/>
        <s v="Three Springs High School"/>
        <s v="Thurs Co Juv Det/Tumwater West E"/>
        <s v="Timberline High School"/>
        <s v="Todd Beamer High School"/>
        <s v="Toledo High School"/>
        <s v="Tonasket High School"/>
        <s v="Toppenish High School"/>
        <s v="Touchet Elem &amp; High School"/>
        <s v="Touchstone"/>
        <s v="Toutle Lake High School"/>
        <s v="Tri-Tech Skills Center"/>
        <s v="Trout Lake School"/>
        <s v="Truman"/>
        <s v="Tukwila Online Learning"/>
        <s v="Tumwater High School"/>
        <s v="Twin Cedars High School"/>
        <s v="Twin Harbors, A Branch of New Market Skills Center"/>
        <s v="Two Rivers School"/>
        <s v="Tyee High School"/>
        <s v="Tyee Middle School"/>
        <s v="Union High School"/>
        <s v="University High School"/>
        <s v="Vancouver Home Connection"/>
        <s v="Vancouver iTech Preparatory"/>
        <s v="Vancouver School of Arts and Academics"/>
        <s v="Vancouver Virtual Learning Academy"/>
        <s v="Vashon Island High School"/>
        <s v="Visions (Seamar Youth Center)"/>
        <s v="W F West High School"/>
        <s v="Wahkiakum High School"/>
        <s v="Wahluke High School"/>
        <s v="Wainwright"/>
        <s v="Waitsburg High School"/>
        <s v="Walla Walla High School"/>
        <s v="Walla Walla Open Doors"/>
        <s v="Wapato High School"/>
        <s v="Warden High School"/>
        <s v="Washington Connections Academy"/>
        <s v="Washington High School"/>
        <s v="Washington Network for Innovative Careers – A Washington State Skills Center"/>
        <s v="Washington State School for the Blind"/>
        <s v="Washington Virtual Academy Omak High School"/>
        <s v="Washington Virtual Academy Omak Middle School"/>
        <s v="Washington Youth Academy"/>
        <s v="Washougal High School"/>
        <s v="Washtucna Elementary/High School"/>
        <s v="Waterville High School"/>
        <s v="Wellpinit Fort Simcoe SEA"/>
        <s v="Wellpinit High School"/>
        <s v="Wenatchee High School"/>
        <s v="Wenatchee Valley Technical Skills Center"/>
        <s v="West Auburn Senior High School"/>
        <s v="West Seattle High School"/>
        <s v="West Sound Technical Skills Center"/>
        <s v="West Valley High School"/>
        <s v="West Valley High School Freshman Campus"/>
        <s v="WEST VALLEY VIRTUAL ACADEMY 9-12"/>
        <s v="Westhill Elementary"/>
        <s v="Weston High School"/>
        <s v="Westside High School"/>
        <s v="Westwood Middle School"/>
        <s v="Whatcom Co Detention Center"/>
        <s v="White Pass Jr. Sr. High School"/>
        <s v="White River High School"/>
        <s v="White River Reengagement Program"/>
        <s v="White Salmon Academy"/>
        <s v="White Swan High School"/>
        <s v="Wilbur Secondary School"/>
        <s v="Willapa Valley Middle-High"/>
        <s v="Wilson"/>
        <s v="Wilson Creek High"/>
        <s v="Wilson Middle School"/>
        <s v="Wind River Middle School"/>
        <s v="WINDWARD HIGH SCHOOL"/>
        <s v="Winlock Senior High"/>
        <s v="Wishkah Valley Elementary/High School"/>
        <s v="Woodinville Community Center"/>
        <s v="Woodinville HS"/>
        <s v="Woodland Alternative School"/>
        <s v="Woodland High School"/>
        <s v="Yakima Online"/>
        <s v="Yakima Open Doors"/>
        <s v="Yakima Satellite Alternative Programs"/>
        <s v="Yakima Valley Technical Skills Center"/>
        <s v="Yelm Extension School"/>
        <s v="Yelm High School 12"/>
        <s v="Youth Re-Engagement"/>
        <s v="Zillah High School"/>
        <s v="Mead Alternative High School (Closed after 2018-2019 school year)" u="1"/>
        <s v="Excel Public Charter School (Closed after 2018-2019 school year)" u="1"/>
        <s v="Day Reporting School (Closed after 2018-2019 school year)" u="1"/>
        <s v="West Valley High School Freshman Campus (Closed after 2018-2019 school year)" u="1"/>
        <s v="Riverpoint Academy (Closed after 2018-2019 school year)" u="1"/>
      </sharedItems>
    </cacheField>
    <cacheField name="AP" numFmtId="0">
      <sharedItems/>
    </cacheField>
    <cacheField name="IB" numFmtId="0">
      <sharedItems/>
    </cacheField>
    <cacheField name="CIHS" numFmtId="0">
      <sharedItems/>
    </cacheField>
    <cacheField name="CTE" numFmtId="0">
      <sharedItems/>
    </cacheField>
    <cacheField name="Cambridge" numFmtId="0">
      <sharedItems/>
    </cacheField>
    <cacheField name="anyDCwithFRL" numFmtId="0">
      <sharedItems containsSemiMixedTypes="0" containsString="0" containsNumber="1" minValue="1" maxValue="1599.5"/>
    </cacheField>
    <cacheField name="Percent" numFmtId="10">
      <sharedItems containsSemiMixedTypes="0" containsString="0" containsNumber="1" minValue="6.1019886380971562E-6" maxValue="9.7601308266364005E-3"/>
    </cacheField>
    <cacheField name="Total Funds" numFmtId="43">
      <sharedItems containsSemiMixedTypes="0" containsString="0" containsNumber="1" minValue="8.57" maxValue="13708.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99">
  <r>
    <x v="0"/>
    <s v="Clover Park School District"/>
    <n v="5027"/>
    <s v=" General William H. Harrison Preparatory School"/>
    <s v="Y"/>
    <s v="Y"/>
    <s v="N"/>
    <s v="Y"/>
    <s v="N"/>
    <n v="213"/>
    <n v="1.2997235799146942E-3"/>
    <n v="1825.4"/>
  </r>
  <r>
    <x v="1"/>
    <s v="Evergreen School District (Clark)"/>
    <n v="1646"/>
    <s v="49th Street Academy"/>
    <s v="N"/>
    <s v="N"/>
    <s v="N"/>
    <s v="Y"/>
    <s v="N"/>
    <n v="1.25"/>
    <n v="7.6274857976214446E-6"/>
    <n v="10.71"/>
  </r>
  <r>
    <x v="2"/>
    <s v="Tumwater School District"/>
    <n v="4500"/>
    <s v="A G West Black Hills High School"/>
    <s v="Y"/>
    <s v="N"/>
    <s v="Y"/>
    <s v="Y"/>
    <s v="N"/>
    <n v="273"/>
    <n v="1.6658428982005236E-3"/>
    <n v="2339.6"/>
  </r>
  <r>
    <x v="3"/>
    <s v="Spokane School District"/>
    <n v="1533"/>
    <s v="A-3 Multiagency Adolescent Prog"/>
    <s v="N"/>
    <s v="N"/>
    <s v="N"/>
    <s v="Y"/>
    <s v="N"/>
    <n v="14.25"/>
    <n v="8.6953338092884464E-5"/>
    <n v="122.12"/>
  </r>
  <r>
    <x v="4"/>
    <s v="Bethel School District"/>
    <n v="5372"/>
    <s v="Acceleration Academy"/>
    <s v="N"/>
    <s v="N"/>
    <s v="N"/>
    <s v="Y"/>
    <s v="N"/>
    <n v="24.75"/>
    <n v="1.5102421879290462E-4"/>
    <n v="212.11"/>
  </r>
  <r>
    <x v="5"/>
    <s v="Mukilteo School District"/>
    <n v="4247"/>
    <s v="ACES High School"/>
    <s v="Y"/>
    <s v="N"/>
    <s v="N"/>
    <s v="Y"/>
    <s v="N"/>
    <n v="88.5"/>
    <n v="5.4002599447159824E-4"/>
    <n v="758.44"/>
  </r>
  <r>
    <x v="6"/>
    <s v="Adna School District"/>
    <n v="2441"/>
    <s v="Adna Middle/High School"/>
    <s v="N"/>
    <s v="N"/>
    <s v="N"/>
    <s v="Y"/>
    <s v="N"/>
    <n v="8.75"/>
    <n v="5.3392400583350114E-5"/>
    <n v="74.989999999999995"/>
  </r>
  <r>
    <x v="7"/>
    <s v="Snohomish School District"/>
    <n v="4265"/>
    <s v="AIM High School"/>
    <s v="Y"/>
    <s v="N"/>
    <s v="Y"/>
    <s v="Y"/>
    <s v="N"/>
    <n v="86"/>
    <n v="5.2477102287635537E-4"/>
    <n v="737.02"/>
  </r>
  <r>
    <x v="8"/>
    <s v="Seattle School District No. 1"/>
    <n v="3778"/>
    <s v="Alan T. Sugiyama High School"/>
    <s v="N"/>
    <s v="N"/>
    <s v="N"/>
    <s v="Y"/>
    <s v="N"/>
    <n v="32.75"/>
    <n v="1.9984012789768185E-4"/>
    <n v="280.67"/>
  </r>
  <r>
    <x v="9"/>
    <s v="Edmonds School District"/>
    <n v="3560"/>
    <s v="Alderwood Middle School"/>
    <s v="N"/>
    <s v="N"/>
    <s v="N"/>
    <s v="Y"/>
    <s v="N"/>
    <n v="1"/>
    <n v="6.1019886380971562E-6"/>
    <n v="8.57"/>
  </r>
  <r>
    <x v="10"/>
    <s v="Coulee-Hartline School District"/>
    <n v="2968"/>
    <s v="Almira Coulee Hartline High School"/>
    <s v="Y"/>
    <s v="N"/>
    <s v="N"/>
    <s v="Y"/>
    <s v="N"/>
    <n v="69.25"/>
    <n v="4.2256271318822806E-4"/>
    <n v="593.47"/>
  </r>
  <r>
    <x v="11"/>
    <s v="Tacoma School District"/>
    <n v="1514"/>
    <s v="Alternative Spcl Needs Div Occ"/>
    <s v="N"/>
    <s v="N"/>
    <s v="N"/>
    <s v="Y"/>
    <s v="N"/>
    <n v="5"/>
    <n v="3.0509943190485779E-5"/>
    <n v="42.85"/>
  </r>
  <r>
    <x v="3"/>
    <s v="Spokane School District"/>
    <n v="1604"/>
    <s v="Alternative Tamarack School"/>
    <s v="N"/>
    <s v="N"/>
    <s v="N"/>
    <s v="Y"/>
    <s v="N"/>
    <n v="3"/>
    <n v="1.8305965914291468E-5"/>
    <n v="25.71"/>
  </r>
  <r>
    <x v="12"/>
    <s v="Anacortes School District"/>
    <n v="2467"/>
    <s v="Anacortes High School"/>
    <s v="Y"/>
    <s v="N"/>
    <s v="N"/>
    <s v="Y"/>
    <s v="N"/>
    <n v="611.25"/>
    <n v="3.7298405550368866E-3"/>
    <n v="5238.3900000000003"/>
  </r>
  <r>
    <x v="13"/>
    <s v="Arlington School District"/>
    <n v="2523"/>
    <s v="Arlington High School"/>
    <s v="Y"/>
    <s v="N"/>
    <s v="Y"/>
    <s v="Y"/>
    <s v="N"/>
    <n v="460.75"/>
    <n v="2.8114912650032647E-3"/>
    <n v="3948.61"/>
  </r>
  <r>
    <x v="13"/>
    <s v="Arlington School District"/>
    <n v="5495"/>
    <s v="Arlington Open Doors"/>
    <s v="Y"/>
    <s v="N"/>
    <s v="N"/>
    <s v="N"/>
    <s v="N"/>
    <n v="1"/>
    <n v="6.1019886380971562E-6"/>
    <n v="8.57"/>
  </r>
  <r>
    <x v="13"/>
    <s v="Arlington School District"/>
    <n v="2277"/>
    <s v="Arlington Special Educ School"/>
    <s v="N"/>
    <s v="N"/>
    <s v="N"/>
    <s v="Y"/>
    <s v="N"/>
    <n v="1.25"/>
    <n v="7.6274857976214446E-6"/>
    <n v="10.71"/>
  </r>
  <r>
    <x v="14"/>
    <s v="Asotin-Anatone School District"/>
    <n v="2434"/>
    <s v="Asotin Jr Sr High"/>
    <s v="Y"/>
    <s v="N"/>
    <s v="N"/>
    <s v="Y"/>
    <s v="N"/>
    <n v="32.25"/>
    <n v="1.9678913357863326E-4"/>
    <n v="276.38"/>
  </r>
  <r>
    <x v="15"/>
    <s v="Auburn School District"/>
    <n v="5037"/>
    <s v="Auburn Mountainview High School"/>
    <s v="Y"/>
    <s v="N"/>
    <s v="N"/>
    <s v="Y"/>
    <s v="N"/>
    <n v="984.75"/>
    <n v="6.0089333113661743E-3"/>
    <n v="8439.2800000000007"/>
  </r>
  <r>
    <x v="15"/>
    <s v="Auburn School District"/>
    <n v="5522"/>
    <s v="Auburn Opportunity Project"/>
    <s v="N"/>
    <s v="N"/>
    <s v="N"/>
    <s v="Y"/>
    <s v="N"/>
    <n v="4.5"/>
    <n v="2.74589488714372E-5"/>
    <n v="38.56"/>
  </r>
  <r>
    <x v="15"/>
    <s v="Auburn School District"/>
    <n v="4474"/>
    <s v="Auburn Riverside High School"/>
    <s v="Y"/>
    <s v="N"/>
    <s v="N"/>
    <s v="Y"/>
    <s v="N"/>
    <n v="970.25"/>
    <n v="5.9204544761137651E-3"/>
    <n v="8315.01"/>
  </r>
  <r>
    <x v="15"/>
    <s v="Auburn School District"/>
    <n v="2795"/>
    <s v="Auburn Senior High School"/>
    <s v="Y"/>
    <s v="N"/>
    <s v="N"/>
    <s v="Y"/>
    <s v="N"/>
    <n v="872"/>
    <n v="5.3209340924207198E-3"/>
    <n v="7473.01"/>
  </r>
  <r>
    <x v="16"/>
    <s v="Olympia School District"/>
    <n v="1768"/>
    <s v="Avanti High School"/>
    <s v="Y"/>
    <s v="N"/>
    <s v="N"/>
    <s v="Y"/>
    <s v="N"/>
    <n v="11.25"/>
    <n v="6.8647372178593007E-5"/>
    <n v="96.41"/>
  </r>
  <r>
    <x v="17"/>
    <s v="Puyallup School District"/>
    <n v="3447"/>
    <s v="Aylen Jr High"/>
    <s v="Y"/>
    <s v="N"/>
    <s v="N"/>
    <s v="Y"/>
    <s v="N"/>
    <n v="126"/>
    <n v="7.6885056840024165E-4"/>
    <n v="1079.82"/>
  </r>
  <r>
    <x v="18"/>
    <s v="Bainbridge Island School District"/>
    <n v="2395"/>
    <s v="Bainbridge High School"/>
    <s v="Y"/>
    <s v="N"/>
    <s v="N"/>
    <s v="Y"/>
    <s v="N"/>
    <n v="723"/>
    <n v="4.4117377853442434E-3"/>
    <n v="6196.09"/>
  </r>
  <r>
    <x v="11"/>
    <s v="Tacoma School District"/>
    <n v="3054"/>
    <s v="Baker"/>
    <s v="Y"/>
    <s v="N"/>
    <s v="N"/>
    <s v="N"/>
    <s v="N"/>
    <n v="24.25"/>
    <n v="1.4797322447385604E-4"/>
    <n v="207.82"/>
  </r>
  <r>
    <x v="8"/>
    <s v="Seattle School District No. 1"/>
    <n v="2220"/>
    <s v="Ballard High School"/>
    <s v="Y"/>
    <s v="N"/>
    <s v="N"/>
    <s v="Y"/>
    <s v="N"/>
    <n v="1041.75"/>
    <n v="6.3567466637377123E-3"/>
    <n v="8927.76"/>
  </r>
  <r>
    <x v="17"/>
    <s v="Puyallup School District"/>
    <n v="3750"/>
    <s v="Ballou Jr High"/>
    <s v="Y"/>
    <s v="N"/>
    <s v="N"/>
    <s v="Y"/>
    <s v="N"/>
    <n v="100.75"/>
    <n v="6.147753552882885E-4"/>
    <n v="863.42"/>
  </r>
  <r>
    <x v="19"/>
    <s v="Central Kitsap School District"/>
    <n v="5472"/>
    <s v="Barker Creek Community School"/>
    <s v="N"/>
    <s v="N"/>
    <s v="N"/>
    <s v="Y"/>
    <s v="N"/>
    <n v="228.25"/>
    <n v="1.3927789066456758E-3"/>
    <n v="1956.1"/>
  </r>
  <r>
    <x v="20"/>
    <s v="Battle Ground School District"/>
    <n v="2415"/>
    <s v="Battle Ground High School"/>
    <s v="Y"/>
    <s v="N"/>
    <s v="N"/>
    <s v="Y"/>
    <s v="N"/>
    <n v="772"/>
    <n v="4.710735228611004E-3"/>
    <n v="6616.02"/>
  </r>
  <r>
    <x v="21"/>
    <s v="Bellevue School District"/>
    <n v="5240"/>
    <s v="Bellevue Big Picture School"/>
    <s v="Y"/>
    <s v="N"/>
    <s v="Y"/>
    <s v="Y"/>
    <s v="N"/>
    <n v="61.25"/>
    <n v="3.7374680408345081E-4"/>
    <n v="524.91"/>
  </r>
  <r>
    <x v="21"/>
    <s v="Bellevue School District"/>
    <n v="2701"/>
    <s v="Bellevue High School"/>
    <s v="Y"/>
    <s v="Y"/>
    <s v="Y"/>
    <s v="Y"/>
    <s v="N"/>
    <n v="1364.25"/>
    <n v="8.3246379995240444E-3"/>
    <n v="11691.58"/>
  </r>
  <r>
    <x v="22"/>
    <s v="Bellingham School District"/>
    <n v="2553"/>
    <s v="Bellingham High School"/>
    <s v="Y"/>
    <s v="N"/>
    <s v="Y"/>
    <s v="Y"/>
    <s v="N"/>
    <n v="667.75"/>
    <n v="4.0746029130893759E-3"/>
    <n v="5722.6"/>
  </r>
  <r>
    <x v="23"/>
    <s v="Kennewick School District"/>
    <n v="4007"/>
    <s v="Benton/Franklin Juvenile Justice Center"/>
    <s v="N"/>
    <s v="N"/>
    <s v="N"/>
    <s v="Y"/>
    <s v="N"/>
    <n v="11.25"/>
    <n v="6.8647372178593007E-5"/>
    <n v="96.41"/>
  </r>
  <r>
    <x v="4"/>
    <s v="Bethel School District"/>
    <n v="2807"/>
    <s v="Bethel High School"/>
    <s v="Y"/>
    <s v="N"/>
    <s v="N"/>
    <s v="Y"/>
    <s v="N"/>
    <n v="1097.25"/>
    <n v="6.6954070331521039E-3"/>
    <n v="9403.4"/>
  </r>
  <r>
    <x v="24"/>
    <s v="Highline School District"/>
    <n v="5028"/>
    <s v="Big Picture School"/>
    <s v="Y"/>
    <s v="N"/>
    <s v="N"/>
    <s v="Y"/>
    <s v="N"/>
    <n v="12.5"/>
    <n v="7.6274857976214443E-5"/>
    <n v="107.12"/>
  </r>
  <r>
    <x v="25"/>
    <s v="Blaine School District"/>
    <n v="3136"/>
    <s v="Blaine High School"/>
    <s v="Y"/>
    <s v="N"/>
    <s v="Y"/>
    <s v="Y"/>
    <s v="N"/>
    <n v="271.25"/>
    <n v="1.6551644180838535E-3"/>
    <n v="2324.6"/>
  </r>
  <r>
    <x v="26"/>
    <s v="Sumner School District"/>
    <n v="4585"/>
    <s v="Bonney Lake High School"/>
    <s v="Y"/>
    <s v="N"/>
    <s v="N"/>
    <s v="Y"/>
    <s v="N"/>
    <n v="886"/>
    <n v="5.4063619333540799E-3"/>
    <n v="7592.99"/>
  </r>
  <r>
    <x v="27"/>
    <s v="Northshore School District"/>
    <n v="3106"/>
    <s v="Bothell High School"/>
    <s v="Y"/>
    <s v="Y"/>
    <s v="Y"/>
    <s v="Y"/>
    <s v="N"/>
    <n v="898.25"/>
    <n v="5.4811112941707705E-3"/>
    <n v="7697.97"/>
  </r>
  <r>
    <x v="28"/>
    <s v="Bremerton School District"/>
    <n v="3109"/>
    <s v="Bremerton High School"/>
    <s v="Y"/>
    <s v="N"/>
    <s v="N"/>
    <s v="Y"/>
    <s v="N"/>
    <n v="556"/>
    <n v="3.3927056827820186E-3"/>
    <n v="4764.8999999999996"/>
  </r>
  <r>
    <x v="29"/>
    <s v="Brewster School District"/>
    <n v="5272"/>
    <s v="Brewster Alternative School"/>
    <s v="N"/>
    <s v="N"/>
    <s v="N"/>
    <s v="Y"/>
    <s v="N"/>
    <n v="3.5"/>
    <n v="2.1356960233340046E-5"/>
    <n v="29.99"/>
  </r>
  <r>
    <x v="29"/>
    <s v="Brewster School District"/>
    <n v="2800"/>
    <s v="Brewster High School"/>
    <s v="N"/>
    <s v="N"/>
    <s v="N"/>
    <s v="Y"/>
    <s v="N"/>
    <n v="171.5"/>
    <n v="1.0464910514336623E-3"/>
    <n v="1469.75"/>
  </r>
  <r>
    <x v="30"/>
    <s v="Bridgeport School District"/>
    <n v="1900"/>
    <s v="Bridgeport Aurora High School"/>
    <s v="N"/>
    <s v="N"/>
    <s v="N"/>
    <s v="Y"/>
    <s v="N"/>
    <n v="6.25"/>
    <n v="3.8137428988107221E-5"/>
    <n v="53.56"/>
  </r>
  <r>
    <x v="30"/>
    <s v="Bridgeport School District"/>
    <n v="2788"/>
    <s v="Bridgeport High School"/>
    <s v="Y"/>
    <s v="N"/>
    <s v="Y"/>
    <s v="Y"/>
    <s v="N"/>
    <n v="235.75"/>
    <n v="1.4385438214314045E-3"/>
    <n v="2020.37"/>
  </r>
  <r>
    <x v="11"/>
    <s v="Tacoma School District"/>
    <n v="3397"/>
    <s v="Bryant"/>
    <s v="Y"/>
    <s v="N"/>
    <s v="N"/>
    <s v="N"/>
    <s v="N"/>
    <n v="1"/>
    <n v="6.1019886380971562E-6"/>
    <n v="8.57"/>
  </r>
  <r>
    <x v="3"/>
    <s v="Spokane School District"/>
    <n v="3008"/>
    <s v="Bryant Center"/>
    <s v="Y"/>
    <s v="N"/>
    <s v="N"/>
    <s v="Y"/>
    <s v="N"/>
    <n v="25.75"/>
    <n v="1.5712620743100176E-4"/>
    <n v="220.68"/>
  </r>
  <r>
    <x v="31"/>
    <s v="Burlington-Edison School District"/>
    <n v="2362"/>
    <s v="Burlington Edison High School"/>
    <s v="Y"/>
    <s v="N"/>
    <s v="Y"/>
    <s v="Y"/>
    <s v="N"/>
    <n v="709.5"/>
    <n v="4.3293609387299323E-3"/>
    <n v="6080.39"/>
  </r>
  <r>
    <x v="31"/>
    <s v="Burlington-Edison School District"/>
    <n v="1928"/>
    <s v="Burlington-Edison Alternative School"/>
    <s v="N"/>
    <s v="N"/>
    <s v="Y"/>
    <s v="Y"/>
    <s v="N"/>
    <n v="20.5"/>
    <n v="1.250907670809917E-4"/>
    <n v="175.68"/>
  </r>
  <r>
    <x v="27"/>
    <s v="Northshore School District"/>
    <n v="2493"/>
    <s v="C O Sorenson"/>
    <s v="N"/>
    <s v="N"/>
    <s v="N"/>
    <s v="Y"/>
    <s v="N"/>
    <n v="3"/>
    <n v="1.8305965914291468E-5"/>
    <n v="25.71"/>
  </r>
  <r>
    <x v="20"/>
    <s v="Battle Ground School District"/>
    <n v="1836"/>
    <s v="CAM Academy"/>
    <s v="Y"/>
    <s v="N"/>
    <s v="N"/>
    <s v="Y"/>
    <s v="N"/>
    <n v="50.5"/>
    <n v="3.0815042622390636E-4"/>
    <n v="432.78"/>
  </r>
  <r>
    <x v="32"/>
    <s v="Camas School District"/>
    <n v="4567"/>
    <s v="Camas High School"/>
    <s v="Y"/>
    <s v="N"/>
    <s v="N"/>
    <s v="Y"/>
    <s v="N"/>
    <n v="940.75"/>
    <n v="5.7404458112898992E-3"/>
    <n v="8062.2"/>
  </r>
  <r>
    <x v="27"/>
    <s v="Northshore School District"/>
    <n v="3493"/>
    <s v="Canyon Park Middle School"/>
    <s v="N"/>
    <s v="N"/>
    <s v="N"/>
    <s v="Y"/>
    <s v="N"/>
    <n v="1"/>
    <n v="6.1019886380971562E-6"/>
    <n v="8.57"/>
  </r>
  <r>
    <x v="33"/>
    <s v="Eastmont School District"/>
    <n v="2986"/>
    <s v="Canyon View Group Home"/>
    <s v="N"/>
    <s v="N"/>
    <s v="N"/>
    <s v="Y"/>
    <s v="N"/>
    <n v="4"/>
    <n v="2.4407954552388625E-5"/>
    <n v="34.28"/>
  </r>
  <r>
    <x v="12"/>
    <s v="Anacortes School District"/>
    <n v="5176"/>
    <s v="Cap Sante High School"/>
    <s v="N"/>
    <s v="N"/>
    <s v="N"/>
    <s v="Y"/>
    <s v="N"/>
    <n v="28"/>
    <n v="1.7085568186672037E-4"/>
    <n v="239.96"/>
  </r>
  <r>
    <x v="16"/>
    <s v="Olympia School District"/>
    <n v="3960"/>
    <s v="Capital High School"/>
    <s v="Y"/>
    <s v="Y"/>
    <s v="N"/>
    <s v="Y"/>
    <s v="N"/>
    <n v="497"/>
    <n v="3.0326883531342865E-3"/>
    <n v="4259.2700000000004"/>
  </r>
  <r>
    <x v="28"/>
    <s v="Bremerton School District"/>
    <n v="5395"/>
    <s v="Career &amp; Academic Re-engagement Center"/>
    <s v="N"/>
    <s v="N"/>
    <s v="N"/>
    <s v="Y"/>
    <s v="N"/>
    <n v="1"/>
    <n v="6.1019886380971562E-6"/>
    <n v="8.57"/>
  </r>
  <r>
    <x v="34"/>
    <s v="Federal Way School District"/>
    <n v="5163"/>
    <s v="Career Academy at Truman High School"/>
    <s v="N"/>
    <s v="N"/>
    <s v="N"/>
    <s v="Y"/>
    <s v="N"/>
    <n v="9.25"/>
    <n v="5.6443394902398693E-5"/>
    <n v="79.27"/>
  </r>
  <r>
    <x v="21"/>
    <s v="Bellevue School District"/>
    <n v="5325"/>
    <s v="Career Education Options Reengagement Program"/>
    <s v="Y"/>
    <s v="Y"/>
    <s v="N"/>
    <s v="Y"/>
    <s v="N"/>
    <n v="18.75"/>
    <n v="1.1441228696432168E-4"/>
    <n v="160.69"/>
  </r>
  <r>
    <x v="35"/>
    <s v="Everett School District"/>
    <n v="3407"/>
    <s v="Cascade High School"/>
    <s v="Y"/>
    <s v="N"/>
    <s v="Y"/>
    <s v="Y"/>
    <s v="N"/>
    <n v="648.5"/>
    <n v="3.9571396318060052E-3"/>
    <n v="5557.62"/>
  </r>
  <r>
    <x v="36"/>
    <s v="Cascade School District"/>
    <n v="3564"/>
    <s v="Cascade High School"/>
    <s v="Y"/>
    <s v="N"/>
    <s v="N"/>
    <s v="Y"/>
    <s v="N"/>
    <n v="314.5"/>
    <n v="1.9190754266815554E-3"/>
    <n v="2695.26"/>
  </r>
  <r>
    <x v="2"/>
    <s v="Tumwater School District"/>
    <n v="1713"/>
    <s v="Cascadia High School"/>
    <s v="N"/>
    <s v="N"/>
    <s v="N"/>
    <s v="Y"/>
    <s v="N"/>
    <n v="33"/>
    <n v="2.0136562505720614E-4"/>
    <n v="282.81"/>
  </r>
  <r>
    <x v="1"/>
    <s v="Evergreen School District (Clark)"/>
    <n v="5535"/>
    <s v="Cascadia Technical Academy ALE  "/>
    <s v="Y"/>
    <s v="N"/>
    <s v="N"/>
    <s v="Y"/>
    <s v="N"/>
    <n v="157.25"/>
    <n v="9.5953771334077772E-4"/>
    <n v="1347.63"/>
  </r>
  <r>
    <x v="1"/>
    <s v="Evergreen School District (Clark)"/>
    <n v="4203"/>
    <s v="Cascadia Technical Academy Skills Center"/>
    <s v="Y"/>
    <s v="N"/>
    <s v="Y"/>
    <s v="Y"/>
    <s v="N"/>
    <n v="993.75"/>
    <n v="6.063851209109049E-3"/>
    <n v="8516.41"/>
  </r>
  <r>
    <x v="37"/>
    <s v="CASHMERE SCHOOL DISTRICT"/>
    <n v="3268"/>
    <s v="CASHMERE HIGH SCHOOL"/>
    <s v="Y"/>
    <s v="N"/>
    <s v="N"/>
    <s v="Y"/>
    <s v="N"/>
    <n v="265.75"/>
    <n v="1.6216034805743192E-3"/>
    <n v="2277.4699999999998"/>
  </r>
  <r>
    <x v="38"/>
    <s v="Castle Rock School District"/>
    <n v="2281"/>
    <s v="Castle Rock High School"/>
    <s v="Y"/>
    <s v="N"/>
    <s v="N"/>
    <s v="Y"/>
    <s v="N"/>
    <n v="104.5"/>
    <n v="6.3765781268115276E-4"/>
    <n v="895.56"/>
  </r>
  <r>
    <x v="39"/>
    <s v="Lake Stevens School District"/>
    <n v="5099"/>
    <s v="Cavelero Mid High School"/>
    <s v="N"/>
    <s v="N"/>
    <s v="N"/>
    <s v="Y"/>
    <s v="N"/>
    <n v="663"/>
    <n v="4.0456184670584145E-3"/>
    <n v="5681.89"/>
  </r>
  <r>
    <x v="40"/>
    <s v="Riverview School District"/>
    <n v="3524"/>
    <s v="Cedarcrest High School"/>
    <s v="Y"/>
    <s v="N"/>
    <s v="N"/>
    <s v="Y"/>
    <s v="N"/>
    <n v="651.5"/>
    <n v="3.9754455977202971E-3"/>
    <n v="5583.33"/>
  </r>
  <r>
    <x v="21"/>
    <s v="Bellevue School District"/>
    <n v="5281"/>
    <s v="Central Educational Services"/>
    <s v="Y"/>
    <s v="N"/>
    <s v="N"/>
    <s v="Y"/>
    <s v="N"/>
    <n v="6"/>
    <n v="3.6611931828582936E-5"/>
    <n v="51.42"/>
  </r>
  <r>
    <x v="19"/>
    <s v="Central Kitsap School District"/>
    <n v="2615"/>
    <s v="Central Kitsap High School"/>
    <s v="Y"/>
    <s v="N"/>
    <s v="N"/>
    <s v="Y"/>
    <s v="N"/>
    <n v="716.25"/>
    <n v="4.3705493620370883E-3"/>
    <n v="6138.24"/>
  </r>
  <r>
    <x v="41"/>
    <s v="Central Valley School District"/>
    <n v="3065"/>
    <s v="Central Valley High School"/>
    <s v="Y"/>
    <s v="N"/>
    <s v="N"/>
    <s v="Y"/>
    <s v="N"/>
    <n v="764.75"/>
    <n v="4.6664958109847998E-3"/>
    <n v="6553.88"/>
  </r>
  <r>
    <x v="42"/>
    <s v="Centralia School District"/>
    <n v="2166"/>
    <s v="Centralia High School"/>
    <s v="Y"/>
    <s v="N"/>
    <s v="N"/>
    <s v="Y"/>
    <s v="N"/>
    <n v="227.25"/>
    <n v="1.3866769180075787E-3"/>
    <n v="1947.53"/>
  </r>
  <r>
    <x v="4"/>
    <s v="Bethel School District"/>
    <n v="1510"/>
    <s v="Challenger High School"/>
    <s v="N"/>
    <s v="N"/>
    <s v="N"/>
    <s v="Y"/>
    <s v="N"/>
    <n v="88.75"/>
    <n v="5.4155149163112256E-4"/>
    <n v="760.58"/>
  </r>
  <r>
    <x v="43"/>
    <s v="Clarkston School District"/>
    <n v="2299"/>
    <s v="Charles Francis Adams High School"/>
    <s v="Y"/>
    <s v="N"/>
    <s v="N"/>
    <s v="Y"/>
    <s v="N"/>
    <n v="382.75"/>
    <n v="2.3355361512316865E-3"/>
    <n v="3280.16"/>
  </r>
  <r>
    <x v="44"/>
    <s v="Wenatchee School District"/>
    <n v="1802"/>
    <s v="Chelan County Juvenile Detention Center"/>
    <s v="N"/>
    <s v="N"/>
    <s v="N"/>
    <s v="Y"/>
    <s v="N"/>
    <n v="4"/>
    <n v="2.4407954552388625E-5"/>
    <n v="34.28"/>
  </r>
  <r>
    <x v="45"/>
    <s v="Lake Chelan School District"/>
    <n v="4260"/>
    <s v="Chelan High School"/>
    <s v="Y"/>
    <s v="N"/>
    <s v="N"/>
    <s v="Y"/>
    <s v="N"/>
    <n v="139.25"/>
    <n v="8.4970191785502898E-4"/>
    <n v="1193.3699999999999"/>
  </r>
  <r>
    <x v="45"/>
    <s v="Lake Chelan School District"/>
    <n v="1940"/>
    <s v="Chelan School of Innovation"/>
    <s v="N"/>
    <s v="N"/>
    <s v="N"/>
    <s v="Y"/>
    <s v="N"/>
    <n v="1.25"/>
    <n v="7.6274857976214446E-6"/>
    <n v="10.71"/>
  </r>
  <r>
    <x v="46"/>
    <s v="Cheney School District"/>
    <n v="3610"/>
    <s v="Cheney High School"/>
    <s v="Y"/>
    <s v="N"/>
    <s v="N"/>
    <s v="Y"/>
    <s v="N"/>
    <n v="228.75"/>
    <n v="1.3958299009647244E-3"/>
    <n v="1960.38"/>
  </r>
  <r>
    <x v="47"/>
    <s v="Pasco School District"/>
    <n v="5164"/>
    <s v="Chiawana Senior High School"/>
    <s v="Y"/>
    <s v="N"/>
    <s v="N"/>
    <s v="Y"/>
    <s v="N"/>
    <n v="1599.5"/>
    <n v="9.7601308266364005E-3"/>
    <n v="13708.01"/>
  </r>
  <r>
    <x v="48"/>
    <s v="Richland School District"/>
    <n v="2785"/>
    <s v="Chief Joseph Middle School"/>
    <s v="N"/>
    <s v="N"/>
    <s v="N"/>
    <s v="Y"/>
    <s v="N"/>
    <n v="1.25"/>
    <n v="7.6274857976214446E-6"/>
    <n v="10.71"/>
  </r>
  <r>
    <x v="49"/>
    <s v="Chief Leschi Schools"/>
    <n v="5549"/>
    <s v="Chief Leschi Schools"/>
    <s v="N"/>
    <s v="N"/>
    <s v="N"/>
    <s v="Y"/>
    <s v="N"/>
    <n v="41"/>
    <n v="2.501815341619834E-4"/>
    <n v="351.37"/>
  </r>
  <r>
    <x v="50"/>
    <s v="Moses Lake School District"/>
    <n v="3022"/>
    <s v="Chief Moses Middle School"/>
    <s v="N"/>
    <s v="N"/>
    <s v="N"/>
    <s v="Y"/>
    <s v="N"/>
    <n v="1"/>
    <n v="6.1019886380971562E-6"/>
    <n v="8.57"/>
  </r>
  <r>
    <x v="8"/>
    <s v="Seattle School District No. 1"/>
    <n v="3096"/>
    <s v="Chief Sealth International High School"/>
    <s v="Y"/>
    <s v="Y"/>
    <s v="N"/>
    <s v="Y"/>
    <s v="N"/>
    <n v="456"/>
    <n v="2.7825068189723029E-3"/>
    <n v="3907.91"/>
  </r>
  <r>
    <x v="51"/>
    <s v="Chimacum School District"/>
    <n v="3275"/>
    <s v="Chimacum Junior/Senior High School"/>
    <s v="Y"/>
    <s v="N"/>
    <s v="Y"/>
    <s v="Y"/>
    <s v="N"/>
    <n v="48.5"/>
    <n v="2.9594644894771207E-4"/>
    <n v="415.64"/>
  </r>
  <r>
    <x v="52"/>
    <s v="North Kitsap School District"/>
    <n v="5546"/>
    <s v="Choice Academy"/>
    <s v="N"/>
    <s v="N"/>
    <s v="N"/>
    <s v="Y"/>
    <s v="N"/>
    <n v="23.5"/>
    <n v="1.4339673299528316E-4"/>
    <n v="201.39"/>
  </r>
  <r>
    <x v="24"/>
    <s v="Highline School District"/>
    <n v="1539"/>
    <s v="CHOICE Academy"/>
    <s v="N"/>
    <s v="N"/>
    <s v="N"/>
    <s v="Y"/>
    <s v="N"/>
    <n v="14"/>
    <n v="8.5427840933360185E-5"/>
    <n v="119.98"/>
  </r>
  <r>
    <x v="53"/>
    <s v="Shelton School District"/>
    <n v="4288"/>
    <s v="Choice Middle and High School"/>
    <s v="N"/>
    <s v="N"/>
    <s v="N"/>
    <s v="Y"/>
    <s v="N"/>
    <n v="178.5"/>
    <n v="1.0892049719003424E-3"/>
    <n v="1529.74"/>
  </r>
  <r>
    <x v="54"/>
    <s v="Cape Flattery School District"/>
    <n v="3422"/>
    <s v="Clallam Bay High &amp; Elementary"/>
    <s v="N"/>
    <s v="N"/>
    <s v="N"/>
    <s v="Y"/>
    <s v="N"/>
    <n v="2"/>
    <n v="1.2203977276194312E-5"/>
    <n v="17.14"/>
  </r>
  <r>
    <x v="55"/>
    <s v="ESD 114 acting as a school district"/>
    <n v="3143"/>
    <s v="Clallam Co Juvenile Detention"/>
    <s v="N"/>
    <s v="N"/>
    <s v="N"/>
    <s v="Y"/>
    <s v="N"/>
    <n v="11.25"/>
    <n v="6.8647372178593007E-5"/>
    <n v="96.41"/>
  </r>
  <r>
    <x v="56"/>
    <s v="ESD 112 acting as a school district"/>
    <n v="5290"/>
    <s v="Clark County Juvenile Detention School"/>
    <s v="N"/>
    <s v="N"/>
    <s v="N"/>
    <s v="Y"/>
    <s v="N"/>
    <n v="7"/>
    <n v="4.2713920466680093E-5"/>
    <n v="59.99"/>
  </r>
  <r>
    <x v="57"/>
    <s v="Cle Elum-Roslyn School District"/>
    <n v="2329"/>
    <s v="Cle Elum Roslyn High School"/>
    <s v="N"/>
    <s v="N"/>
    <s v="N"/>
    <s v="Y"/>
    <s v="N"/>
    <n v="76"/>
    <n v="4.6375113649538383E-4"/>
    <n v="651.32000000000005"/>
  </r>
  <r>
    <x v="8"/>
    <s v="Seattle School District No. 1"/>
    <n v="2392"/>
    <s v="Cleveland High School STEM"/>
    <s v="Y"/>
    <s v="N"/>
    <s v="N"/>
    <s v="Y"/>
    <s v="N"/>
    <n v="443"/>
    <n v="2.70318096667704E-3"/>
    <n v="3796.5"/>
  </r>
  <r>
    <x v="40"/>
    <s v="Riverview School District"/>
    <n v="1756"/>
    <s v="CLIP"/>
    <s v="N"/>
    <s v="N"/>
    <s v="N"/>
    <s v="Y"/>
    <s v="N"/>
    <n v="1"/>
    <n v="6.1019886380971562E-6"/>
    <n v="8.57"/>
  </r>
  <r>
    <x v="0"/>
    <s v="Clover Park School District"/>
    <n v="2425"/>
    <s v="Clover Park High School"/>
    <s v="Y"/>
    <s v="N"/>
    <s v="N"/>
    <s v="Y"/>
    <s v="N"/>
    <n v="822"/>
    <n v="5.0158346605158619E-3"/>
    <n v="7044.51"/>
  </r>
  <r>
    <x v="58"/>
    <s v="Colfax School District"/>
    <n v="3366"/>
    <s v="Colfax High School"/>
    <s v="N"/>
    <s v="N"/>
    <s v="N"/>
    <s v="Y"/>
    <s v="N"/>
    <n v="83"/>
    <n v="5.0646505696206397E-4"/>
    <n v="711.31"/>
  </r>
  <r>
    <x v="59"/>
    <s v="College Place School District"/>
    <n v="5362"/>
    <s v="College Place High School"/>
    <s v="Y"/>
    <s v="N"/>
    <s v="N"/>
    <s v="Y"/>
    <s v="N"/>
    <n v="74.5"/>
    <n v="4.5459815353823813E-4"/>
    <n v="638.46"/>
  </r>
  <r>
    <x v="60"/>
    <s v="Colton School District"/>
    <n v="2588"/>
    <s v="Colton School"/>
    <s v="N"/>
    <s v="N"/>
    <s v="N"/>
    <s v="Y"/>
    <s v="N"/>
    <n v="28.25"/>
    <n v="1.7238117902624466E-4"/>
    <n v="242.1"/>
  </r>
  <r>
    <x v="50"/>
    <s v="Moses Lake School District"/>
    <n v="5273"/>
    <s v="Columbia Basin Technical Skills Center"/>
    <s v="Y"/>
    <s v="N"/>
    <s v="Y"/>
    <s v="Y"/>
    <s v="N"/>
    <n v="253"/>
    <n v="1.5438031254385804E-3"/>
    <n v="2168.1999999999998"/>
  </r>
  <r>
    <x v="61"/>
    <s v="Columbia (Stevens) School District"/>
    <n v="3508"/>
    <s v="Columbia High And Elementary"/>
    <s v="N"/>
    <s v="N"/>
    <s v="N"/>
    <s v="Y"/>
    <s v="N"/>
    <n v="1.25"/>
    <n v="7.6274857976214446E-6"/>
    <n v="10.71"/>
  </r>
  <r>
    <x v="62"/>
    <s v="Columbia (Walla Walla) School District"/>
    <n v="4049"/>
    <s v="Columbia High School"/>
    <s v="N"/>
    <s v="N"/>
    <s v="N"/>
    <s v="Y"/>
    <s v="N"/>
    <n v="106.75"/>
    <n v="6.5138728711687142E-4"/>
    <n v="914.84"/>
  </r>
  <r>
    <x v="63"/>
    <s v="White Salmon Valley School District"/>
    <n v="2330"/>
    <s v="Columbia High School"/>
    <s v="Y"/>
    <s v="N"/>
    <s v="N"/>
    <s v="Y"/>
    <s v="N"/>
    <n v="172"/>
    <n v="1.0495420457527107E-3"/>
    <n v="1474.03"/>
  </r>
  <r>
    <x v="64"/>
    <s v="Fife School District"/>
    <n v="4582"/>
    <s v="Columbia Junior High School"/>
    <s v="N"/>
    <s v="N"/>
    <s v="N"/>
    <s v="Y"/>
    <s v="N"/>
    <n v="279"/>
    <n v="1.7024548300291066E-3"/>
    <n v="2391.02"/>
  </r>
  <r>
    <x v="65"/>
    <s v="Vancouver School District"/>
    <n v="3423"/>
    <s v="Columbia River High"/>
    <s v="Y"/>
    <s v="Y"/>
    <s v="N"/>
    <s v="Y"/>
    <s v="N"/>
    <n v="470.75"/>
    <n v="2.8725111513842362E-3"/>
    <n v="4034.31"/>
  </r>
  <r>
    <x v="66"/>
    <s v="Kettle Falls School District"/>
    <n v="5180"/>
    <s v="Columbia Virtual Academy - Kettle Falls"/>
    <s v="Y"/>
    <s v="N"/>
    <s v="N"/>
    <s v="Y"/>
    <s v="N"/>
    <n v="10"/>
    <n v="6.1019886380971557E-5"/>
    <n v="85.7"/>
  </r>
  <r>
    <x v="67"/>
    <s v="Colville School District"/>
    <n v="3310"/>
    <s v="Colville Senior High School"/>
    <s v="Y"/>
    <s v="N"/>
    <s v="Y"/>
    <s v="Y"/>
    <s v="N"/>
    <n v="44"/>
    <n v="2.6848750007627486E-4"/>
    <n v="377.08"/>
  </r>
  <r>
    <x v="68"/>
    <s v="Toppenish School District"/>
    <n v="1508"/>
    <s v="Computer Academy Toppenish High School"/>
    <s v="N"/>
    <s v="N"/>
    <s v="N"/>
    <s v="Y"/>
    <s v="N"/>
    <n v="11.5"/>
    <n v="7.0172869338117286E-5"/>
    <n v="98.55"/>
  </r>
  <r>
    <x v="69"/>
    <s v="Concrete School District"/>
    <n v="2810"/>
    <s v="Concrete High School"/>
    <s v="N"/>
    <s v="N"/>
    <s v="N"/>
    <s v="Y"/>
    <s v="N"/>
    <n v="3.75"/>
    <n v="2.2882457392864336E-5"/>
    <n v="32.14"/>
  </r>
  <r>
    <x v="70"/>
    <s v="North Franklin School District"/>
    <n v="3272"/>
    <s v="Connell High School"/>
    <s v="Y"/>
    <s v="N"/>
    <s v="N"/>
    <s v="Y"/>
    <s v="N"/>
    <n v="232"/>
    <n v="1.4156613640385401E-3"/>
    <n v="1988.23"/>
  </r>
  <r>
    <x v="71"/>
    <s v="Grandview School District"/>
    <n v="1776"/>
    <s v="Contract Learning Center"/>
    <s v="N"/>
    <s v="N"/>
    <s v="N"/>
    <s v="Y"/>
    <s v="N"/>
    <n v="3.75"/>
    <n v="2.2882457392864336E-5"/>
    <n v="32.14"/>
  </r>
  <r>
    <x v="9"/>
    <s v="Edmonds School District"/>
    <n v="1830"/>
    <s v="Contracted Schools"/>
    <s v="N"/>
    <s v="N"/>
    <s v="N"/>
    <s v="Y"/>
    <s v="N"/>
    <n v="1.25"/>
    <n v="7.6274857976214446E-6"/>
    <n v="10.71"/>
  </r>
  <r>
    <x v="72"/>
    <s v="Lake Washington School District"/>
    <n v="1649"/>
    <s v="Contractual Schools"/>
    <s v="Y"/>
    <s v="N"/>
    <s v="N"/>
    <s v="Y"/>
    <s v="N"/>
    <n v="3"/>
    <n v="1.8305965914291468E-5"/>
    <n v="25.71"/>
  </r>
  <r>
    <x v="73"/>
    <s v="Coupeville School District"/>
    <n v="2625"/>
    <s v="Coupeville High School"/>
    <s v="Y"/>
    <s v="N"/>
    <s v="N"/>
    <s v="Y"/>
    <s v="N"/>
    <n v="50.5"/>
    <n v="3.0815042622390636E-4"/>
    <n v="432.78"/>
  </r>
  <r>
    <x v="56"/>
    <s v="ESD 112 acting as a school district"/>
    <n v="3294"/>
    <s v="Cowlitz County Youth Services Center"/>
    <s v="N"/>
    <s v="N"/>
    <s v="N"/>
    <s v="Y"/>
    <s v="N"/>
    <n v="18"/>
    <n v="1.098357954857488E-4"/>
    <n v="154.26"/>
  </r>
  <r>
    <x v="74"/>
    <s v="Toledo School District"/>
    <n v="5190"/>
    <s v="Cowlitz Prairie Academy"/>
    <s v="N"/>
    <s v="N"/>
    <s v="Y"/>
    <s v="Y"/>
    <s v="N"/>
    <n v="3.5"/>
    <n v="2.1356960233340046E-5"/>
    <n v="29.99"/>
  </r>
  <r>
    <x v="0"/>
    <s v="Clover Park School District"/>
    <n v="5411"/>
    <s v="CPSD Open Doors Program"/>
    <s v="N"/>
    <s v="N"/>
    <s v="N"/>
    <s v="Y"/>
    <s v="N"/>
    <n v="6"/>
    <n v="3.6611931828582936E-5"/>
    <n v="51.42"/>
  </r>
  <r>
    <x v="75"/>
    <s v="Creston School District"/>
    <n v="2863"/>
    <s v="Creston Jr-Sr High School"/>
    <s v="N"/>
    <s v="N"/>
    <s v="N"/>
    <s v="Y"/>
    <s v="N"/>
    <n v="1"/>
    <n v="6.1019886380971562E-6"/>
    <n v="8.57"/>
  </r>
  <r>
    <x v="76"/>
    <s v="Quilcene School District"/>
    <n v="5081"/>
    <s v="Crossroads Community School"/>
    <s v="N"/>
    <s v="N"/>
    <s v="N"/>
    <s v="Y"/>
    <s v="N"/>
    <n v="1"/>
    <n v="6.1019886380971562E-6"/>
    <n v="8.57"/>
  </r>
  <r>
    <x v="77"/>
    <s v="Granite Falls School District"/>
    <n v="5171"/>
    <s v="Crossroads High School"/>
    <s v="N"/>
    <s v="N"/>
    <s v="Y"/>
    <s v="Y"/>
    <s v="N"/>
    <n v="76.5"/>
    <n v="4.6680213081443241E-4"/>
    <n v="655.6"/>
  </r>
  <r>
    <x v="78"/>
    <s v="Curlew School District"/>
    <n v="2006"/>
    <s v="Curlew Elem &amp; High School"/>
    <s v="Y"/>
    <s v="N"/>
    <s v="N"/>
    <s v="Y"/>
    <s v="N"/>
    <n v="13.75"/>
    <n v="8.3902343773835893E-5"/>
    <n v="117.84"/>
  </r>
  <r>
    <x v="79"/>
    <s v="University Place School District"/>
    <n v="3179"/>
    <s v="Curtis Junior High"/>
    <s v="Y"/>
    <s v="N"/>
    <s v="N"/>
    <s v="Y"/>
    <s v="N"/>
    <n v="96.75"/>
    <n v="5.9036740073589982E-4"/>
    <n v="829.14"/>
  </r>
  <r>
    <x v="79"/>
    <s v="University Place School District"/>
    <n v="3600"/>
    <s v="Curtis Senior High"/>
    <s v="Y"/>
    <s v="N"/>
    <s v="Y"/>
    <s v="Y"/>
    <s v="N"/>
    <n v="764.5"/>
    <n v="4.6649703138252757E-3"/>
    <n v="6551.74"/>
  </r>
  <r>
    <x v="80"/>
    <s v="Cusick School District"/>
    <n v="2423"/>
    <s v="Cusick Jr Sr High School"/>
    <s v="N"/>
    <s v="N"/>
    <s v="N"/>
    <s v="Y"/>
    <s v="N"/>
    <n v="2.5"/>
    <n v="1.5254971595242889E-5"/>
    <n v="21.42"/>
  </r>
  <r>
    <x v="41"/>
    <s v="Central Valley School District"/>
    <n v="5328"/>
    <s v="CVSD Open Doors Programs"/>
    <s v="N"/>
    <s v="N"/>
    <s v="N"/>
    <s v="Y"/>
    <s v="N"/>
    <n v="4"/>
    <n v="2.4407954552388625E-5"/>
    <n v="34.28"/>
  </r>
  <r>
    <x v="81"/>
    <s v="Darrington School District"/>
    <n v="3188"/>
    <s v="Darrington High School"/>
    <s v="Y"/>
    <s v="N"/>
    <s v="Y"/>
    <s v="Y"/>
    <s v="N"/>
    <n v="21"/>
    <n v="1.2814176140004028E-4"/>
    <n v="179.97"/>
  </r>
  <r>
    <x v="82"/>
    <s v="Davenport School District"/>
    <n v="3173"/>
    <s v="Davenport Senior High School"/>
    <s v="Y"/>
    <s v="N"/>
    <s v="N"/>
    <s v="Y"/>
    <s v="N"/>
    <n v="69.5"/>
    <n v="4.2408821034775233E-4"/>
    <n v="595.61"/>
  </r>
  <r>
    <x v="83"/>
    <s v="Yakima School District"/>
    <n v="2116"/>
    <s v="Davis High School"/>
    <s v="Y"/>
    <s v="Y"/>
    <s v="N"/>
    <s v="Y"/>
    <s v="N"/>
    <n v="651.5"/>
    <n v="3.9754455977202971E-3"/>
    <n v="5583.33"/>
  </r>
  <r>
    <x v="11"/>
    <s v="Tacoma School District"/>
    <n v="1797"/>
    <s v="Day Reporting School"/>
    <s v="N"/>
    <s v="N"/>
    <s v="N"/>
    <s v="Y"/>
    <s v="N"/>
    <n v="1"/>
    <n v="6.1019886380971562E-6"/>
    <n v="8.57"/>
  </r>
  <r>
    <x v="3"/>
    <s v="Spokane School District"/>
    <n v="1603"/>
    <s v="Daybreak Alternative School"/>
    <s v="N"/>
    <s v="N"/>
    <s v="N"/>
    <s v="Y"/>
    <s v="N"/>
    <n v="5.75"/>
    <n v="3.5086434669058643E-5"/>
    <n v="49.28"/>
  </r>
  <r>
    <x v="20"/>
    <s v="Battle Ground School District"/>
    <n v="5502"/>
    <s v="Daybreak Youth Services"/>
    <s v="N"/>
    <s v="N"/>
    <s v="N"/>
    <s v="Y"/>
    <s v="N"/>
    <n v="9.25"/>
    <n v="5.6443394902398693E-5"/>
    <n v="79.27"/>
  </r>
  <r>
    <x v="84"/>
    <s v="Dayton School District"/>
    <n v="2302"/>
    <s v="Dayton High School"/>
    <s v="Y"/>
    <s v="N"/>
    <s v="Y"/>
    <s v="Y"/>
    <s v="N"/>
    <n v="87.25"/>
    <n v="5.3239850867397686E-4"/>
    <n v="747.73"/>
  </r>
  <r>
    <x v="34"/>
    <s v="Federal Way School District"/>
    <n v="3766"/>
    <s v="Decatur High School"/>
    <s v="Y"/>
    <s v="Y"/>
    <s v="N"/>
    <s v="Y"/>
    <s v="N"/>
    <n v="890"/>
    <n v="5.4307698879064691E-3"/>
    <n v="7627.27"/>
  </r>
  <r>
    <x v="85"/>
    <s v="Deer Park School District"/>
    <n v="4123"/>
    <s v="Deer Park High School"/>
    <s v="N"/>
    <s v="N"/>
    <s v="N"/>
    <s v="Y"/>
    <s v="N"/>
    <n v="352.75"/>
    <n v="2.1524764920887716E-3"/>
    <n v="3023.06"/>
  </r>
  <r>
    <x v="85"/>
    <s v="Deer Park School District"/>
    <n v="1852"/>
    <s v="Deer Park Home Link Program"/>
    <s v="N"/>
    <s v="N"/>
    <s v="N"/>
    <s v="Y"/>
    <s v="N"/>
    <n v="14.25"/>
    <n v="8.6953338092884464E-5"/>
    <n v="122.12"/>
  </r>
  <r>
    <x v="86"/>
    <s v="Othello School District"/>
    <n v="5367"/>
    <s v="Desert Oasis High School"/>
    <s v="N"/>
    <s v="N"/>
    <s v="N"/>
    <s v="Y"/>
    <s v="N"/>
    <n v="6"/>
    <n v="3.6611931828582936E-5"/>
    <n v="51.42"/>
  </r>
  <r>
    <x v="87"/>
    <s v="South Kitsap School District"/>
    <n v="3899"/>
    <s v="Discovery"/>
    <s v="N"/>
    <s v="N"/>
    <s v="N"/>
    <s v="Y"/>
    <s v="N"/>
    <n v="15.75"/>
    <n v="9.6106321050030207E-5"/>
    <n v="134.97999999999999"/>
  </r>
  <r>
    <x v="88"/>
    <s v="Longview School District"/>
    <n v="5312"/>
    <s v="Discovery High School"/>
    <s v="Y"/>
    <s v="N"/>
    <s v="N"/>
    <s v="Y"/>
    <s v="N"/>
    <n v="29.5"/>
    <n v="1.800086648238661E-4"/>
    <n v="252.81"/>
  </r>
  <r>
    <x v="32"/>
    <s v="Camas School District"/>
    <n v="5533"/>
    <s v="Discovery High School"/>
    <s v="N"/>
    <s v="N"/>
    <s v="N"/>
    <s v="Y"/>
    <s v="N"/>
    <n v="1"/>
    <n v="6.1019886380971562E-6"/>
    <n v="8.57"/>
  </r>
  <r>
    <x v="89"/>
    <s v="West Valley School District (Spokane)"/>
    <n v="1628"/>
    <s v="Dishman Hills High School"/>
    <s v="Y"/>
    <s v="N"/>
    <s v="N"/>
    <s v="Y"/>
    <s v="N"/>
    <n v="4.75"/>
    <n v="2.8984446030961489E-5"/>
    <n v="40.71"/>
  </r>
  <r>
    <x v="17"/>
    <s v="Puyallup School District"/>
    <n v="4443"/>
    <s v="Doris Stahl Junior High"/>
    <s v="Y"/>
    <s v="N"/>
    <s v="N"/>
    <s v="Y"/>
    <s v="N"/>
    <n v="107.5"/>
    <n v="6.5596377859544427E-4"/>
    <n v="921.27"/>
  </r>
  <r>
    <x v="17"/>
    <s v="Puyallup School District"/>
    <n v="3972"/>
    <s v="E B Walker High School"/>
    <s v="N"/>
    <s v="N"/>
    <s v="N"/>
    <s v="Y"/>
    <s v="N"/>
    <n v="55.75"/>
    <n v="3.4018586657391642E-4"/>
    <n v="477.78"/>
  </r>
  <r>
    <x v="18"/>
    <s v="Bainbridge Island School District"/>
    <n v="1935"/>
    <s v="Eagle Harbor High School"/>
    <s v="Y"/>
    <s v="N"/>
    <s v="N"/>
    <s v="Y"/>
    <s v="N"/>
    <n v="36"/>
    <n v="2.196715909714976E-4"/>
    <n v="308.52"/>
  </r>
  <r>
    <x v="90"/>
    <s v="Elma School District"/>
    <n v="1629"/>
    <s v="East Grays Harbor High School"/>
    <s v="N"/>
    <s v="N"/>
    <s v="N"/>
    <s v="Y"/>
    <s v="N"/>
    <n v="5.25"/>
    <n v="3.2035440350010071E-5"/>
    <n v="44.99"/>
  </r>
  <r>
    <x v="91"/>
    <s v="East Valley School District (Spokane)"/>
    <n v="3360"/>
    <s v="East Valley High School"/>
    <s v="Y"/>
    <s v="N"/>
    <s v="N"/>
    <s v="Y"/>
    <s v="N"/>
    <n v="306.75"/>
    <n v="1.8717850147363026E-3"/>
    <n v="2628.84"/>
  </r>
  <r>
    <x v="92"/>
    <s v="East Valley School District (Yakima)"/>
    <n v="2344"/>
    <s v="East Valley High School"/>
    <s v="Y"/>
    <s v="N"/>
    <s v="N"/>
    <s v="Y"/>
    <s v="N"/>
    <n v="322.75"/>
    <n v="1.9694168329458571E-3"/>
    <n v="2765.96"/>
  </r>
  <r>
    <x v="91"/>
    <s v="East Valley School District (Spokane)"/>
    <n v="5346"/>
    <s v="East Valley Middle School"/>
    <s v="N"/>
    <s v="N"/>
    <s v="N"/>
    <s v="Y"/>
    <s v="N"/>
    <n v="1"/>
    <n v="6.1019886380971562E-6"/>
    <n v="8.57"/>
  </r>
  <r>
    <x v="72"/>
    <s v="Lake Washington School District"/>
    <n v="4439"/>
    <s v="Eastlake High School"/>
    <s v="Y"/>
    <s v="N"/>
    <s v="N"/>
    <s v="Y"/>
    <s v="N"/>
    <n v="1314"/>
    <n v="8.0180130704596633E-3"/>
    <n v="11260.94"/>
  </r>
  <r>
    <x v="33"/>
    <s v="Eastmont School District"/>
    <n v="3372"/>
    <s v="Eastmont Junior High"/>
    <s v="N"/>
    <s v="N"/>
    <s v="N"/>
    <s v="Y"/>
    <s v="N"/>
    <n v="409"/>
    <n v="2.4957133529817368E-3"/>
    <n v="3505.12"/>
  </r>
  <r>
    <x v="33"/>
    <s v="Eastmont School District"/>
    <n v="2727"/>
    <s v="Eastmont Senior High"/>
    <s v="Y"/>
    <s v="N"/>
    <s v="Y"/>
    <s v="Y"/>
    <s v="N"/>
    <n v="693.75"/>
    <n v="4.2332546176799017E-3"/>
    <n v="5945.42"/>
  </r>
  <r>
    <x v="93"/>
    <s v="Eatonville School District"/>
    <n v="2206"/>
    <s v="Eatonville High School"/>
    <s v="Y"/>
    <s v="N"/>
    <s v="N"/>
    <s v="Y"/>
    <s v="N"/>
    <n v="434.25"/>
    <n v="2.6497885660936899E-3"/>
    <n v="3721.51"/>
  </r>
  <r>
    <x v="94"/>
    <s v="Issaquah School District"/>
    <n v="3569"/>
    <s v="Echo Glen School"/>
    <s v="N"/>
    <s v="N"/>
    <s v="N"/>
    <s v="Y"/>
    <s v="N"/>
    <n v="7.5"/>
    <n v="4.5764914785728671E-5"/>
    <n v="64.27"/>
  </r>
  <r>
    <x v="17"/>
    <s v="Puyallup School District"/>
    <n v="2575"/>
    <s v="Edgemont Jr High"/>
    <s v="Y"/>
    <s v="N"/>
    <s v="N"/>
    <s v="Y"/>
    <s v="N"/>
    <n v="42.5"/>
    <n v="2.593345171191291E-4"/>
    <n v="364.22"/>
  </r>
  <r>
    <x v="9"/>
    <s v="Edmonds School District"/>
    <n v="5358"/>
    <s v="Edmonds Career Access Program"/>
    <s v="N"/>
    <s v="N"/>
    <s v="N"/>
    <s v="Y"/>
    <s v="N"/>
    <n v="4.5"/>
    <n v="2.74589488714372E-5"/>
    <n v="38.56"/>
  </r>
  <r>
    <x v="9"/>
    <s v="Edmonds School District"/>
    <n v="1519"/>
    <s v="Edmonds eLearning Academy"/>
    <s v="Y"/>
    <s v="Y"/>
    <s v="Y"/>
    <s v="Y"/>
    <s v="N"/>
    <n v="351.75"/>
    <n v="2.1463745034506748E-3"/>
    <n v="3014.49"/>
  </r>
  <r>
    <x v="9"/>
    <s v="Edmonds School District"/>
    <n v="1966"/>
    <s v="Edmonds Heights K-12"/>
    <s v="N"/>
    <s v="N"/>
    <s v="Y"/>
    <s v="Y"/>
    <s v="N"/>
    <n v="14.75"/>
    <n v="9.000433241193305E-5"/>
    <n v="126.41"/>
  </r>
  <r>
    <x v="9"/>
    <s v="Edmonds School District"/>
    <n v="3123"/>
    <s v="Edmonds Woodway High School"/>
    <s v="Y"/>
    <s v="Y"/>
    <s v="Y"/>
    <s v="Y"/>
    <s v="N"/>
    <n v="879"/>
    <n v="5.3636480128873999E-3"/>
    <n v="7533"/>
  </r>
  <r>
    <x v="43"/>
    <s v="Clarkston School District"/>
    <n v="1617"/>
    <s v="Educational Opportunity Center"/>
    <s v="N"/>
    <s v="N"/>
    <s v="N"/>
    <s v="Y"/>
    <s v="N"/>
    <n v="2.25"/>
    <n v="1.37294744357186E-5"/>
    <n v="19.28"/>
  </r>
  <r>
    <x v="43"/>
    <s v="Clarkston School District"/>
    <n v="5413"/>
    <s v="Educational Opportunity Center Reengagement"/>
    <s v="N"/>
    <s v="N"/>
    <s v="N"/>
    <s v="Y"/>
    <s v="N"/>
    <n v="1.25"/>
    <n v="7.6274857976214446E-6"/>
    <n v="10.71"/>
  </r>
  <r>
    <x v="83"/>
    <s v="Yakima School District"/>
    <n v="3206"/>
    <s v="Eisenhower High School"/>
    <s v="Y"/>
    <s v="N"/>
    <s v="N"/>
    <s v="Y"/>
    <s v="N"/>
    <n v="487.75"/>
    <n v="2.9762449582318878E-3"/>
    <n v="4180"/>
  </r>
  <r>
    <x v="35"/>
    <s v="Everett School District"/>
    <n v="3752"/>
    <s v="Eisenhower Middle School"/>
    <s v="N"/>
    <s v="N"/>
    <s v="N"/>
    <s v="Y"/>
    <s v="N"/>
    <n v="1.25"/>
    <n v="7.6274857976214446E-6"/>
    <n v="10.71"/>
  </r>
  <r>
    <x v="95"/>
    <s v="Ellensburg School District"/>
    <n v="2996"/>
    <s v="Ellensburg High School"/>
    <s v="Y"/>
    <s v="N"/>
    <s v="N"/>
    <s v="Y"/>
    <s v="N"/>
    <n v="190.25"/>
    <n v="1.1609033383979839E-3"/>
    <n v="1630.44"/>
  </r>
  <r>
    <x v="90"/>
    <s v="Elma School District"/>
    <n v="2137"/>
    <s v="Elma High School"/>
    <s v="N"/>
    <s v="N"/>
    <s v="N"/>
    <s v="Y"/>
    <s v="N"/>
    <n v="250.25"/>
    <n v="1.5270226566838133E-3"/>
    <n v="2144.63"/>
  </r>
  <r>
    <x v="17"/>
    <s v="Puyallup School District"/>
    <n v="4540"/>
    <s v="Emerald Ridge High School"/>
    <s v="Y"/>
    <s v="N"/>
    <s v="N"/>
    <s v="Y"/>
    <s v="N"/>
    <n v="956.75"/>
    <n v="5.838077629499454E-3"/>
    <n v="8199.32"/>
  </r>
  <r>
    <x v="72"/>
    <s v="Lake Washington School District"/>
    <n v="3855"/>
    <s v="Emerson High School"/>
    <s v="Y"/>
    <s v="N"/>
    <s v="N"/>
    <s v="Y"/>
    <s v="N"/>
    <n v="62.75"/>
    <n v="3.8289978704059651E-4"/>
    <n v="537.77"/>
  </r>
  <r>
    <x v="72"/>
    <s v="Lake Washington School District"/>
    <n v="1688"/>
    <s v="Emerson K-12"/>
    <s v="N"/>
    <s v="N"/>
    <s v="N"/>
    <s v="Y"/>
    <s v="N"/>
    <n v="3"/>
    <n v="1.8305965914291468E-5"/>
    <n v="25.71"/>
  </r>
  <r>
    <x v="96"/>
    <s v="Entiat School District"/>
    <n v="3317"/>
    <s v="Entiat Middle and High School"/>
    <s v="N"/>
    <s v="N"/>
    <s v="N"/>
    <s v="Y"/>
    <s v="N"/>
    <n v="12.75"/>
    <n v="7.7800355135738736E-5"/>
    <n v="109.27"/>
  </r>
  <r>
    <x v="97"/>
    <s v="Enumclaw School District"/>
    <n v="3330"/>
    <s v="Enumclaw Sr High School"/>
    <s v="Y"/>
    <s v="N"/>
    <s v="N"/>
    <s v="Y"/>
    <s v="N"/>
    <n v="771.5"/>
    <n v="4.7076842342919558E-3"/>
    <n v="6611.73"/>
  </r>
  <r>
    <x v="72"/>
    <s v="Lake Washington School District"/>
    <n v="1800"/>
    <s v="Environmental &amp; Adventure School"/>
    <s v="N"/>
    <s v="N"/>
    <s v="N"/>
    <s v="Y"/>
    <s v="N"/>
    <n v="2"/>
    <n v="1.2203977276194312E-5"/>
    <n v="17.14"/>
  </r>
  <r>
    <x v="98"/>
    <s v="Ephrata School District"/>
    <n v="2920"/>
    <s v="Ephrata High School"/>
    <s v="N"/>
    <s v="N"/>
    <s v="Y"/>
    <s v="Y"/>
    <s v="N"/>
    <n v="510"/>
    <n v="3.1120142054295494E-3"/>
    <n v="4370.68"/>
  </r>
  <r>
    <x v="56"/>
    <s v="ESD 112 acting as a school district"/>
    <n v="5398"/>
    <s v="ESD 112 Open Doors Reengagement"/>
    <s v="N"/>
    <s v="N"/>
    <s v="N"/>
    <s v="Y"/>
    <s v="N"/>
    <n v="7"/>
    <n v="4.2713920466680093E-5"/>
    <n v="59.99"/>
  </r>
  <r>
    <x v="99"/>
    <s v="ESD 113 acting as a school district"/>
    <n v="5305"/>
    <s v="ESD 113 Consortium Reengagement Program"/>
    <s v="N"/>
    <s v="N"/>
    <s v="N"/>
    <s v="Y"/>
    <s v="N"/>
    <n v="43"/>
    <n v="2.6238551143817769E-4"/>
    <n v="368.51"/>
  </r>
  <r>
    <x v="93"/>
    <s v="Eatonville School District"/>
    <n v="5332"/>
    <s v="ESD New Beginnings"/>
    <s v="N"/>
    <s v="N"/>
    <s v="N"/>
    <s v="Y"/>
    <s v="N"/>
    <n v="3.75"/>
    <n v="2.2882457392864336E-5"/>
    <n v="32.14"/>
  </r>
  <r>
    <x v="91"/>
    <s v="East Valley School District (Spokane)"/>
    <n v="5432"/>
    <s v="EV Online"/>
    <s v="Y"/>
    <s v="N"/>
    <s v="N"/>
    <s v="Y"/>
    <s v="N"/>
    <n v="11"/>
    <n v="6.7121875019068714E-5"/>
    <n v="94.27"/>
  </r>
  <r>
    <x v="91"/>
    <s v="East Valley School District (Spokane)"/>
    <n v="5433"/>
    <s v="EV Parent Partnership"/>
    <s v="Y"/>
    <s v="N"/>
    <s v="N"/>
    <s v="Y"/>
    <s v="N"/>
    <n v="3.25"/>
    <n v="1.9831463073815757E-5"/>
    <n v="27.85"/>
  </r>
  <r>
    <x v="35"/>
    <s v="Everett School District"/>
    <n v="2126"/>
    <s v="Everett High School"/>
    <s v="Y"/>
    <s v="N"/>
    <s v="Y"/>
    <s v="Y"/>
    <s v="N"/>
    <n v="655.25"/>
    <n v="3.9983280551131612E-3"/>
    <n v="5615.47"/>
  </r>
  <r>
    <x v="35"/>
    <s v="Everett School District"/>
    <n v="5330"/>
    <s v="Everett Reengagement Academy"/>
    <s v="N"/>
    <s v="N"/>
    <s v="N"/>
    <s v="Y"/>
    <s v="N"/>
    <n v="43"/>
    <n v="2.6238551143817769E-4"/>
    <n v="368.51"/>
  </r>
  <r>
    <x v="1"/>
    <s v="Evergreen School District (Clark)"/>
    <n v="2724"/>
    <s v="Evergreen High School"/>
    <s v="Y"/>
    <s v="N"/>
    <s v="N"/>
    <s v="Y"/>
    <s v="N"/>
    <n v="1010.25"/>
    <n v="6.1645340216376519E-3"/>
    <n v="8657.81"/>
  </r>
  <r>
    <x v="24"/>
    <s v="Highline School District"/>
    <n v="3099"/>
    <s v="Evergreen High School"/>
    <s v="Y"/>
    <s v="N"/>
    <s v="N"/>
    <s v="Y"/>
    <s v="N"/>
    <n v="482.5"/>
    <n v="2.9442095178818777E-3"/>
    <n v="4135.01"/>
  </r>
  <r>
    <x v="35"/>
    <s v="Everett School District"/>
    <n v="3253"/>
    <s v="Evergreen Middle School"/>
    <s v="N"/>
    <s v="N"/>
    <s v="N"/>
    <s v="Y"/>
    <s v="N"/>
    <n v="1.25"/>
    <n v="7.6274857976214446E-6"/>
    <n v="10.71"/>
  </r>
  <r>
    <x v="72"/>
    <s v="Lake Washington School District"/>
    <n v="4148"/>
    <s v="Evergreen Middle School"/>
    <s v="N"/>
    <s v="N"/>
    <s v="N"/>
    <s v="Y"/>
    <s v="N"/>
    <n v="2"/>
    <n v="1.2203977276194312E-5"/>
    <n v="17.14"/>
  </r>
  <r>
    <x v="100"/>
    <s v="Excel Public Charter School"/>
    <n v="5377"/>
    <s v="Excel Public Charter School"/>
    <s v="Y"/>
    <s v="N"/>
    <s v="N"/>
    <s v="Y"/>
    <s v="N"/>
    <n v="7.75"/>
    <n v="4.7290411945252957E-5"/>
    <n v="66.42"/>
  </r>
  <r>
    <x v="3"/>
    <s v="Spokane School District"/>
    <n v="3819"/>
    <s v="Excelsior Youth Center School"/>
    <s v="N"/>
    <s v="N"/>
    <s v="N"/>
    <s v="Y"/>
    <s v="N"/>
    <n v="1"/>
    <n v="6.1019886380971562E-6"/>
    <n v="8.57"/>
  </r>
  <r>
    <x v="87"/>
    <s v="South Kitsap School District"/>
    <n v="1718"/>
    <s v="Explorer Academy"/>
    <s v="N"/>
    <s v="N"/>
    <s v="N"/>
    <s v="Y"/>
    <s v="N"/>
    <n v="21.25"/>
    <n v="1.2966725855956455E-4"/>
    <n v="182.11"/>
  </r>
  <r>
    <x v="34"/>
    <s v="Federal Way School District"/>
    <n v="2417"/>
    <s v="Federal Way High School"/>
    <s v="Y"/>
    <s v="N"/>
    <s v="N"/>
    <s v="Y"/>
    <s v="Y"/>
    <n v="1203.75"/>
    <n v="7.3452688231094515E-3"/>
    <n v="10316.1"/>
  </r>
  <r>
    <x v="34"/>
    <s v="Federal Way School District"/>
    <n v="1789"/>
    <s v="Federal Way Public Academy"/>
    <s v="N"/>
    <s v="N"/>
    <s v="N"/>
    <s v="Y"/>
    <s v="N"/>
    <n v="39.5"/>
    <n v="2.4102855120483764E-4"/>
    <n v="338.51"/>
  </r>
  <r>
    <x v="101"/>
    <s v="Ferndale School District"/>
    <n v="2488"/>
    <s v="Ferndale High School"/>
    <s v="Y"/>
    <s v="N"/>
    <s v="N"/>
    <s v="Y"/>
    <s v="N"/>
    <n v="417.75"/>
    <n v="2.5491057535650869E-3"/>
    <n v="3580.1"/>
  </r>
  <r>
    <x v="27"/>
    <s v="Northshore School District"/>
    <n v="4306"/>
    <s v="Fernwood Elementary"/>
    <s v="N"/>
    <s v="N"/>
    <s v="N"/>
    <s v="Y"/>
    <s v="N"/>
    <n v="1"/>
    <n v="6.1019886380971562E-6"/>
    <n v="8.57"/>
  </r>
  <r>
    <x v="3"/>
    <s v="Spokane School District"/>
    <n v="3412"/>
    <s v="Ferris High School"/>
    <s v="Y"/>
    <s v="N"/>
    <s v="N"/>
    <s v="Y"/>
    <s v="N"/>
    <n v="668.25"/>
    <n v="4.0776539074084241E-3"/>
    <n v="5726.88"/>
  </r>
  <r>
    <x v="17"/>
    <s v="Puyallup School District"/>
    <n v="4183"/>
    <s v="Ferrucci Jr High"/>
    <s v="Y"/>
    <s v="N"/>
    <s v="N"/>
    <s v="Y"/>
    <s v="N"/>
    <n v="37.5"/>
    <n v="2.2882457392864336E-4"/>
    <n v="321.37"/>
  </r>
  <r>
    <x v="64"/>
    <s v="Fife School District"/>
    <n v="2773"/>
    <s v="Fife High School"/>
    <s v="Y"/>
    <s v="N"/>
    <s v="N"/>
    <s v="Y"/>
    <s v="N"/>
    <n v="673.25"/>
    <n v="4.1081638505989105E-3"/>
    <n v="5769.73"/>
  </r>
  <r>
    <x v="65"/>
    <s v="Vancouver School District"/>
    <n v="1574"/>
    <s v="Fir Grove Childrens Center"/>
    <s v="N"/>
    <s v="N"/>
    <s v="N"/>
    <s v="Y"/>
    <s v="N"/>
    <n v="1"/>
    <n v="6.1019886380971562E-6"/>
    <n v="8.57"/>
  </r>
  <r>
    <x v="11"/>
    <s v="Tacoma School District"/>
    <n v="5170"/>
    <s v="First Creek Middle School"/>
    <s v="Y"/>
    <s v="N"/>
    <s v="N"/>
    <s v="N"/>
    <s v="N"/>
    <n v="28.25"/>
    <n v="1.7238117902624466E-4"/>
    <n v="242.1"/>
  </r>
  <r>
    <x v="0"/>
    <s v="Clover Park School District"/>
    <n v="2041"/>
    <s v="Firwood"/>
    <s v="N"/>
    <s v="N"/>
    <s v="N"/>
    <s v="Y"/>
    <s v="N"/>
    <n v="3.25"/>
    <n v="1.9831463073815757E-5"/>
    <n v="27.85"/>
  </r>
  <r>
    <x v="102"/>
    <s v="Quillayute Valley School District"/>
    <n v="2349"/>
    <s v="Forks Junior-Senior High School"/>
    <s v="Y"/>
    <s v="N"/>
    <s v="N"/>
    <s v="N"/>
    <s v="N"/>
    <n v="41.25"/>
    <n v="2.5170703132150766E-4"/>
    <n v="353.51"/>
  </r>
  <r>
    <x v="65"/>
    <s v="Vancouver School District"/>
    <n v="2179"/>
    <s v="Fort Vancouver High School"/>
    <s v="Y"/>
    <s v="N"/>
    <s v="N"/>
    <s v="Y"/>
    <s v="N"/>
    <n v="720"/>
    <n v="4.3934318194299524E-3"/>
    <n v="6170.38"/>
  </r>
  <r>
    <x v="11"/>
    <s v="Tacoma School District"/>
    <n v="3880"/>
    <s v="Foss"/>
    <s v="Y"/>
    <s v="Y"/>
    <s v="Y"/>
    <s v="Y"/>
    <s v="N"/>
    <n v="548.25"/>
    <n v="3.3454152708367658E-3"/>
    <n v="4698.49"/>
  </r>
  <r>
    <x v="103"/>
    <s v="Tukwila School District"/>
    <n v="2848"/>
    <s v="Foster Senior High School"/>
    <s v="Y"/>
    <s v="N"/>
    <s v="N"/>
    <s v="Y"/>
    <s v="N"/>
    <n v="219"/>
    <n v="1.3363355117432772E-3"/>
    <n v="1876.82"/>
  </r>
  <r>
    <x v="8"/>
    <s v="Seattle School District No. 1"/>
    <n v="2182"/>
    <s v="Franklin High School"/>
    <s v="Y"/>
    <s v="N"/>
    <s v="N"/>
    <s v="Y"/>
    <s v="N"/>
    <n v="607"/>
    <n v="3.7039071033249738E-3"/>
    <n v="5201.97"/>
  </r>
  <r>
    <x v="104"/>
    <s v="Franklin Pierce School District"/>
    <n v="2876"/>
    <s v="Franklin Pierce High School"/>
    <s v="Y"/>
    <s v="N"/>
    <s v="N"/>
    <s v="Y"/>
    <s v="N"/>
    <n v="799.25"/>
    <n v="4.877014418999152E-3"/>
    <n v="6849.55"/>
  </r>
  <r>
    <x v="105"/>
    <s v="Freeman School District"/>
    <n v="3192"/>
    <s v="Freeman High School"/>
    <s v="Y"/>
    <s v="N"/>
    <s v="N"/>
    <s v="Y"/>
    <s v="N"/>
    <n v="141.5"/>
    <n v="8.6343139229074753E-4"/>
    <n v="1212.6500000000001"/>
  </r>
  <r>
    <x v="106"/>
    <s v="San Juan Island School District"/>
    <n v="2879"/>
    <s v="Friday Harbor High School"/>
    <s v="Y"/>
    <s v="N"/>
    <s v="Y"/>
    <s v="Y"/>
    <s v="N"/>
    <n v="104.75"/>
    <n v="6.3918330984067708E-4"/>
    <n v="897.7"/>
  </r>
  <r>
    <x v="4"/>
    <s v="Bethel School District"/>
    <n v="4407"/>
    <s v="Frontier Middle School"/>
    <s v="N"/>
    <s v="N"/>
    <s v="N"/>
    <s v="Y"/>
    <s v="N"/>
    <n v="3"/>
    <n v="1.8305965914291468E-5"/>
    <n v="25.71"/>
  </r>
  <r>
    <x v="72"/>
    <s v="Lake Washington School District"/>
    <n v="1804"/>
    <s v="Futures School"/>
    <s v="N"/>
    <s v="N"/>
    <s v="N"/>
    <s v="Y"/>
    <s v="N"/>
    <n v="13"/>
    <n v="7.9325852295263028E-5"/>
    <n v="111.41"/>
  </r>
  <r>
    <x v="42"/>
    <s v="Centralia School District"/>
    <n v="5359"/>
    <s v="Futurus High School"/>
    <s v="N"/>
    <s v="N"/>
    <s v="N"/>
    <s v="Y"/>
    <s v="N"/>
    <n v="9.5"/>
    <n v="5.7968892061922979E-5"/>
    <n v="81.41"/>
  </r>
  <r>
    <x v="65"/>
    <s v="Vancouver School District"/>
    <n v="3902"/>
    <s v="Gaiser Middle School"/>
    <s v="Y"/>
    <s v="N"/>
    <s v="N"/>
    <s v="N"/>
    <s v="N"/>
    <n v="1"/>
    <n v="6.1019886380971562E-6"/>
    <n v="8.57"/>
  </r>
  <r>
    <x v="107"/>
    <s v="Garfield School District"/>
    <n v="1962"/>
    <s v="Garfield at Palouse High School"/>
    <s v="N"/>
    <s v="N"/>
    <s v="N"/>
    <s v="Y"/>
    <s v="N"/>
    <n v="10.75"/>
    <n v="6.5596377859544422E-5"/>
    <n v="92.13"/>
  </r>
  <r>
    <x v="8"/>
    <s v="Seattle School District No. 1"/>
    <n v="2306"/>
    <s v="Garfield High School"/>
    <s v="Y"/>
    <s v="N"/>
    <s v="N"/>
    <s v="Y"/>
    <s v="N"/>
    <n v="1032"/>
    <n v="6.2972522745162645E-3"/>
    <n v="8844.2099999999991"/>
  </r>
  <r>
    <x v="108"/>
    <s v="Walla Walla Public Schools"/>
    <n v="3510"/>
    <s v="Garrison Middle School"/>
    <s v="N"/>
    <s v="N"/>
    <s v="N"/>
    <s v="Y"/>
    <s v="N"/>
    <n v="1.25"/>
    <n v="7.6274857976214446E-6"/>
    <n v="10.71"/>
  </r>
  <r>
    <x v="104"/>
    <s v="Franklin Pierce School District"/>
    <n v="4063"/>
    <s v="Gates Secondary School"/>
    <s v="Y"/>
    <s v="N"/>
    <s v="N"/>
    <s v="Y"/>
    <s v="N"/>
    <n v="37.75"/>
    <n v="2.3035007108816762E-4"/>
    <n v="323.52"/>
  </r>
  <r>
    <x v="35"/>
    <s v="Everett School District"/>
    <n v="4437"/>
    <s v="Gateway Middle School"/>
    <s v="N"/>
    <s v="N"/>
    <s v="N"/>
    <s v="Y"/>
    <s v="N"/>
    <n v="1"/>
    <n v="6.1019886380971562E-6"/>
    <n v="8.57"/>
  </r>
  <r>
    <x v="94"/>
    <s v="Issaquah School District"/>
    <n v="5437"/>
    <s v="Gibson Ek High School"/>
    <s v="Y"/>
    <s v="N"/>
    <s v="N"/>
    <s v="Y"/>
    <s v="N"/>
    <n v="10"/>
    <n v="6.1019886380971557E-5"/>
    <n v="85.7"/>
  </r>
  <r>
    <x v="109"/>
    <s v="Peninsula School District"/>
    <n v="4081"/>
    <s v="Gig Harbor High"/>
    <s v="Y"/>
    <s v="N"/>
    <s v="N"/>
    <s v="Y"/>
    <s v="N"/>
    <n v="595.5"/>
    <n v="3.6337342339868564E-3"/>
    <n v="5103.42"/>
  </r>
  <r>
    <x v="7"/>
    <s v="Snohomish School District"/>
    <n v="5128"/>
    <s v="Glacier Peak High School"/>
    <s v="Y"/>
    <s v="N"/>
    <s v="Y"/>
    <s v="Y"/>
    <s v="N"/>
    <n v="1039.5"/>
    <n v="6.3430171893019936E-3"/>
    <n v="8908.48"/>
  </r>
  <r>
    <x v="17"/>
    <s v="Puyallup School District"/>
    <n v="5142"/>
    <s v="Glacier View Junior High"/>
    <s v="Y"/>
    <s v="N"/>
    <s v="N"/>
    <s v="Y"/>
    <s v="N"/>
    <n v="48"/>
    <n v="2.9289545462866348E-4"/>
    <n v="411.36"/>
  </r>
  <r>
    <x v="110"/>
    <s v="Goldendale School District"/>
    <n v="2856"/>
    <s v="Goldendale High School"/>
    <s v="Y"/>
    <s v="N"/>
    <s v="N"/>
    <s v="Y"/>
    <s v="N"/>
    <n v="156.75"/>
    <n v="9.5648671902172919E-4"/>
    <n v="1343.34"/>
  </r>
  <r>
    <x v="17"/>
    <s v="Puyallup School District"/>
    <n v="3645"/>
    <s v="Gov John Rogers High School"/>
    <s v="Y"/>
    <s v="Y"/>
    <s v="N"/>
    <s v="Y"/>
    <s v="N"/>
    <n v="1273.5"/>
    <n v="7.7708825306167283E-3"/>
    <n v="10913.85"/>
  </r>
  <r>
    <x v="4"/>
    <s v="Bethel School District"/>
    <n v="5033"/>
    <s v="Graham Kapowsin High School"/>
    <s v="Y"/>
    <s v="N"/>
    <s v="N"/>
    <s v="Y"/>
    <s v="N"/>
    <n v="1188.25"/>
    <n v="7.2506879992189459E-3"/>
    <n v="10183.27"/>
  </r>
  <r>
    <x v="71"/>
    <s v="Grandview School District"/>
    <n v="2555"/>
    <s v="Grandview High School"/>
    <s v="Y"/>
    <s v="N"/>
    <s v="N"/>
    <s v="Y"/>
    <s v="N"/>
    <n v="71.25"/>
    <n v="4.3476669046442235E-4"/>
    <n v="610.61"/>
  </r>
  <r>
    <x v="111"/>
    <s v="Granger School District"/>
    <n v="3314"/>
    <s v="Granger High School"/>
    <s v="N"/>
    <s v="N"/>
    <s v="N"/>
    <s v="Y"/>
    <s v="N"/>
    <n v="129.25"/>
    <n v="7.8868203147405738E-4"/>
    <n v="1107.67"/>
  </r>
  <r>
    <x v="77"/>
    <s v="Granite Falls School District"/>
    <n v="2580"/>
    <s v="Granite Falls High School"/>
    <s v="Y"/>
    <s v="N"/>
    <s v="Y"/>
    <s v="Y"/>
    <s v="N"/>
    <n v="260.25"/>
    <n v="1.5880425430647848E-3"/>
    <n v="2230.33"/>
  </r>
  <r>
    <x v="77"/>
    <s v="Granite Falls School District"/>
    <n v="5349"/>
    <s v="Granite Falls Open Doors"/>
    <s v="N"/>
    <s v="N"/>
    <s v="N"/>
    <s v="Y"/>
    <s v="N"/>
    <n v="2.5"/>
    <n v="1.5254971595242889E-5"/>
    <n v="21.42"/>
  </r>
  <r>
    <x v="11"/>
    <s v="Tacoma School District"/>
    <n v="2377"/>
    <s v="Gray"/>
    <s v="Y"/>
    <s v="N"/>
    <s v="N"/>
    <s v="Y"/>
    <s v="N"/>
    <n v="32"/>
    <n v="1.95263636419109E-4"/>
    <n v="274.24"/>
  </r>
  <r>
    <x v="112"/>
    <s v="Aberdeen School District"/>
    <n v="5514"/>
    <s v="Grays Harbor Academy"/>
    <s v="N"/>
    <s v="N"/>
    <s v="N"/>
    <s v="Y"/>
    <s v="N"/>
    <n v="2"/>
    <n v="1.2203977276194312E-5"/>
    <n v="17.14"/>
  </r>
  <r>
    <x v="112"/>
    <s v="Aberdeen School District"/>
    <n v="4267"/>
    <s v="Grays Harbor Juvenile Detention"/>
    <s v="N"/>
    <s v="N"/>
    <s v="N"/>
    <s v="Y"/>
    <s v="N"/>
    <n v="5.75"/>
    <n v="3.5086434669058643E-5"/>
    <n v="49.28"/>
  </r>
  <r>
    <x v="113"/>
    <s v="Chehalis School District"/>
    <n v="2027"/>
    <s v="Green Hill Academic School"/>
    <s v="N"/>
    <s v="N"/>
    <s v="N"/>
    <s v="Y"/>
    <s v="N"/>
    <n v="40"/>
    <n v="2.4407954552388623E-4"/>
    <n v="342.8"/>
  </r>
  <r>
    <x v="106"/>
    <s v="San Juan Island School District"/>
    <n v="1963"/>
    <s v="Griffin Bay School"/>
    <s v="Y"/>
    <s v="N"/>
    <s v="Y"/>
    <s v="Y"/>
    <s v="N"/>
    <n v="17"/>
    <n v="1.0373380684765164E-4"/>
    <n v="145.69"/>
  </r>
  <r>
    <x v="114"/>
    <s v="Renton School District"/>
    <n v="1534"/>
    <s v="Griffin Home"/>
    <s v="N"/>
    <s v="N"/>
    <s v="N"/>
    <s v="Y"/>
    <s v="N"/>
    <n v="1"/>
    <n v="6.1019886380971562E-6"/>
    <n v="8.57"/>
  </r>
  <r>
    <x v="115"/>
    <s v="Rochester School District"/>
    <n v="1735"/>
    <s v="H.e.a.r.t. High School"/>
    <s v="N"/>
    <s v="N"/>
    <s v="N"/>
    <s v="Y"/>
    <s v="N"/>
    <n v="6"/>
    <n v="3.6611931828582936E-5"/>
    <n v="51.42"/>
  </r>
  <r>
    <x v="116"/>
    <s v="Shoreline School District"/>
    <n v="1667"/>
    <s v="Handicapped Contractual Services"/>
    <s v="N"/>
    <s v="N"/>
    <s v="N"/>
    <s v="Y"/>
    <s v="N"/>
    <n v="1"/>
    <n v="6.1019886380971562E-6"/>
    <n v="8.57"/>
  </r>
  <r>
    <x v="48"/>
    <s v="Richland School District"/>
    <n v="3833"/>
    <s v="Hanford High School"/>
    <s v="Y"/>
    <s v="N"/>
    <s v="N"/>
    <s v="Y"/>
    <s v="N"/>
    <n v="909"/>
    <n v="5.5467076720303148E-3"/>
    <n v="7790.1"/>
  </r>
  <r>
    <x v="112"/>
    <s v="Aberdeen School District"/>
    <n v="3857"/>
    <s v="Harbor High School"/>
    <s v="N"/>
    <s v="N"/>
    <s v="N"/>
    <s v="Y"/>
    <s v="N"/>
    <n v="9.5"/>
    <n v="5.7968892061922979E-5"/>
    <n v="81.41"/>
  </r>
  <r>
    <x v="117"/>
    <s v="Harrington School District"/>
    <n v="3113"/>
    <s v="Harrington High School"/>
    <s v="N"/>
    <s v="N"/>
    <s v="N"/>
    <s v="Y"/>
    <s v="N"/>
    <n v="2"/>
    <n v="1.2203977276194312E-5"/>
    <n v="17.14"/>
  </r>
  <r>
    <x v="118"/>
    <s v="Sunnyside School District"/>
    <n v="3313"/>
    <s v="Harrison Middle School"/>
    <s v="Y"/>
    <s v="N"/>
    <s v="N"/>
    <s v="Y"/>
    <s v="N"/>
    <n v="4"/>
    <n v="2.4407954552388625E-5"/>
    <n v="34.28"/>
  </r>
  <r>
    <x v="119"/>
    <s v="North Mason School District"/>
    <n v="3174"/>
    <s v="Hawkins Middle School"/>
    <s v="N"/>
    <s v="N"/>
    <s v="N"/>
    <s v="Y"/>
    <s v="N"/>
    <n v="1.25"/>
    <n v="7.6274857976214446E-6"/>
    <n v="10.71"/>
  </r>
  <r>
    <x v="32"/>
    <s v="Camas School District"/>
    <n v="5104"/>
    <s v="Hayes Freedom High School"/>
    <s v="N"/>
    <s v="N"/>
    <s v="N"/>
    <s v="Y"/>
    <s v="N"/>
    <n v="21.5"/>
    <n v="1.3119275571908884E-4"/>
    <n v="184.25"/>
  </r>
  <r>
    <x v="114"/>
    <s v="Renton School District"/>
    <n v="3630"/>
    <s v="Hazen Senior High School"/>
    <s v="Y"/>
    <s v="N"/>
    <s v="Y"/>
    <s v="Y"/>
    <s v="N"/>
    <n v="469.75"/>
    <n v="2.8664091627461389E-3"/>
    <n v="4025.74"/>
  </r>
  <r>
    <x v="109"/>
    <s v="Peninsula School District"/>
    <n v="1516"/>
    <s v="Henderson Bay Alt High School"/>
    <s v="Y"/>
    <s v="N"/>
    <s v="N"/>
    <s v="Y"/>
    <s v="N"/>
    <n v="7"/>
    <n v="4.2713920466680093E-5"/>
    <n v="59.99"/>
  </r>
  <r>
    <x v="1"/>
    <s v="Evergreen School District (Clark)"/>
    <n v="5310"/>
    <s v="Henrietta Lacks Health and Bioscience High School"/>
    <s v="Y"/>
    <s v="N"/>
    <s v="Y"/>
    <s v="Y"/>
    <s v="N"/>
    <n v="501"/>
    <n v="3.0570963076866752E-3"/>
    <n v="4293.55"/>
  </r>
  <r>
    <x v="35"/>
    <s v="Everett School District"/>
    <n v="4438"/>
    <s v="Henry M. Jackson High School"/>
    <s v="Y"/>
    <s v="N"/>
    <s v="Y"/>
    <s v="Y"/>
    <s v="N"/>
    <n v="1117.5"/>
    <n v="6.8189723030735718E-3"/>
    <n v="9576.94"/>
  </r>
  <r>
    <x v="1"/>
    <s v="Evergreen School District (Clark)"/>
    <n v="4523"/>
    <s v="Heritage High School"/>
    <s v="Y"/>
    <s v="N"/>
    <s v="Y"/>
    <s v="Y"/>
    <s v="N"/>
    <n v="1018"/>
    <n v="6.2118244335829043E-3"/>
    <n v="8724.23"/>
  </r>
  <r>
    <x v="7"/>
    <s v="Snohomish School District"/>
    <n v="3981"/>
    <s v="High School Re Entry"/>
    <s v="N"/>
    <s v="N"/>
    <s v="Y"/>
    <s v="Y"/>
    <s v="N"/>
    <n v="3.25"/>
    <n v="1.9831463073815757E-5"/>
    <n v="27.85"/>
  </r>
  <r>
    <x v="120"/>
    <s v="Highland School District"/>
    <n v="4559"/>
    <s v="Highland High School"/>
    <s v="N"/>
    <s v="N"/>
    <s v="N"/>
    <s v="Y"/>
    <s v="N"/>
    <n v="114.75"/>
    <n v="7.0020319622164868E-4"/>
    <n v="983.4"/>
  </r>
  <r>
    <x v="121"/>
    <s v="Omak School District"/>
    <n v="4279"/>
    <s v="Highlands High School"/>
    <s v="Y"/>
    <s v="N"/>
    <s v="N"/>
    <s v="Y"/>
    <s v="N"/>
    <n v="18"/>
    <n v="1.098357954857488E-4"/>
    <n v="154.26"/>
  </r>
  <r>
    <x v="24"/>
    <s v="Highline School District"/>
    <n v="2325"/>
    <s v="Highline High School"/>
    <s v="Y"/>
    <s v="N"/>
    <s v="N"/>
    <s v="Y"/>
    <s v="N"/>
    <n v="576"/>
    <n v="3.5147454555439616E-3"/>
    <n v="4936.3"/>
  </r>
  <r>
    <x v="24"/>
    <s v="Highline School District"/>
    <n v="5371"/>
    <s v="Highline Home School Center"/>
    <s v="N"/>
    <s v="N"/>
    <s v="N"/>
    <s v="Y"/>
    <s v="N"/>
    <n v="2"/>
    <n v="1.2203977276194312E-5"/>
    <n v="17.14"/>
  </r>
  <r>
    <x v="24"/>
    <s v="Highline School District"/>
    <n v="5370"/>
    <s v="Highline Open Doors 1418"/>
    <s v="N"/>
    <s v="N"/>
    <s v="N"/>
    <s v="Y"/>
    <s v="N"/>
    <n v="21.75"/>
    <n v="1.3271825287861314E-4"/>
    <n v="186.4"/>
  </r>
  <r>
    <x v="122"/>
    <s v="Hockinson School District"/>
    <n v="4568"/>
    <s v="Hockinson High School"/>
    <s v="Y"/>
    <s v="N"/>
    <s v="N"/>
    <s v="Y"/>
    <s v="N"/>
    <n v="95.75"/>
    <n v="5.8426541209780265E-4"/>
    <n v="820.57"/>
  </r>
  <r>
    <x v="123"/>
    <s v="Oak Harbor School District"/>
    <n v="1758"/>
    <s v="Homeconnection"/>
    <s v="Y"/>
    <s v="N"/>
    <s v="N"/>
    <s v="Y"/>
    <s v="N"/>
    <n v="6"/>
    <n v="3.6611931828582936E-5"/>
    <n v="51.42"/>
  </r>
  <r>
    <x v="20"/>
    <s v="Battle Ground School District"/>
    <n v="1875"/>
    <s v="Homelink River"/>
    <s v="Y"/>
    <s v="N"/>
    <s v="N"/>
    <s v="Y"/>
    <s v="N"/>
    <n v="85.75"/>
    <n v="5.2324552571683116E-4"/>
    <n v="734.87"/>
  </r>
  <r>
    <x v="124"/>
    <s v="Hoquiam School District"/>
    <n v="3622"/>
    <s v="Hoquiam High School"/>
    <s v="Y"/>
    <s v="N"/>
    <s v="N"/>
    <s v="Y"/>
    <s v="N"/>
    <n v="176.25"/>
    <n v="1.0754754974646237E-3"/>
    <n v="1510.46"/>
  </r>
  <r>
    <x v="124"/>
    <s v="Hoquiam School District"/>
    <n v="5191"/>
    <s v="Hoquiam Homelink School"/>
    <s v="N"/>
    <s v="N"/>
    <s v="N"/>
    <s v="Y"/>
    <s v="N"/>
    <n v="3.25"/>
    <n v="1.9831463073815757E-5"/>
    <n v="27.85"/>
  </r>
  <r>
    <x v="65"/>
    <s v="Vancouver School District"/>
    <n v="3081"/>
    <s v="Hudson's Bay High School"/>
    <s v="Y"/>
    <s v="N"/>
    <s v="N"/>
    <s v="Y"/>
    <s v="N"/>
    <n v="674.5"/>
    <n v="4.1157913363965319E-3"/>
    <n v="5780.44"/>
  </r>
  <r>
    <x v="123"/>
    <s v="Oak Harbor School District"/>
    <n v="5343"/>
    <s v="iGrad Academy"/>
    <s v="N"/>
    <s v="N"/>
    <s v="N"/>
    <s v="Y"/>
    <s v="N"/>
    <n v="4.75"/>
    <n v="2.8984446030961489E-5"/>
    <n v="40.71"/>
  </r>
  <r>
    <x v="125"/>
    <s v="Ocean Beach School District"/>
    <n v="4220"/>
    <s v="Ilwaco High School"/>
    <s v="Y"/>
    <s v="N"/>
    <s v="N"/>
    <s v="Y"/>
    <s v="N"/>
    <n v="73"/>
    <n v="4.4544517058109237E-4"/>
    <n v="625.61"/>
  </r>
  <r>
    <x v="126"/>
    <s v="Inchelium School District"/>
    <n v="2603"/>
    <s v="Inchelium High School"/>
    <s v="N"/>
    <s v="N"/>
    <s v="N"/>
    <s v="Y"/>
    <s v="N"/>
    <n v="1.25"/>
    <n v="7.6274857976214446E-6"/>
    <n v="10.71"/>
  </r>
  <r>
    <x v="127"/>
    <s v="Riverside School District"/>
    <n v="1919"/>
    <s v="Independent Scholar"/>
    <s v="N"/>
    <s v="N"/>
    <s v="N"/>
    <s v="Y"/>
    <s v="N"/>
    <n v="3.25"/>
    <n v="1.9831463073815757E-5"/>
    <n v="27.85"/>
  </r>
  <r>
    <x v="128"/>
    <s v="Kent School District"/>
    <n v="5275"/>
    <s v="Individualized Graduation &amp; Degree Program"/>
    <s v="N"/>
    <s v="N"/>
    <s v="N"/>
    <s v="Y"/>
    <s v="N"/>
    <n v="9"/>
    <n v="5.49178977428744E-5"/>
    <n v="77.13"/>
  </r>
  <r>
    <x v="11"/>
    <s v="Tacoma School District"/>
    <n v="5458"/>
    <s v="Industrial Design Engineering and Art"/>
    <s v="Y"/>
    <s v="N"/>
    <s v="Y"/>
    <s v="Y"/>
    <s v="N"/>
    <n v="340.75"/>
    <n v="2.079252628431606E-3"/>
    <n v="2920.22"/>
  </r>
  <r>
    <x v="27"/>
    <s v="Northshore School District"/>
    <n v="3492"/>
    <s v="Inglemoor HS"/>
    <s v="Y"/>
    <s v="Y"/>
    <s v="Y"/>
    <s v="Y"/>
    <s v="N"/>
    <n v="864.5"/>
    <n v="5.2751691776349915E-3"/>
    <n v="7408.74"/>
  </r>
  <r>
    <x v="8"/>
    <s v="Seattle School District No. 1"/>
    <n v="3276"/>
    <s v="Ingraham High School"/>
    <s v="Y"/>
    <s v="Y"/>
    <s v="Y"/>
    <s v="Y"/>
    <s v="N"/>
    <n v="586.5"/>
    <n v="3.5788163362439817E-3"/>
    <n v="5026.29"/>
  </r>
  <r>
    <x v="102"/>
    <s v="Quillayute Valley School District"/>
    <n v="5071"/>
    <s v="Insight School of Washington"/>
    <s v="Y"/>
    <s v="N"/>
    <s v="N"/>
    <s v="Y"/>
    <s v="N"/>
    <n v="430.75"/>
    <n v="2.6284316058603498E-3"/>
    <n v="3691.51"/>
  </r>
  <r>
    <x v="8"/>
    <s v="Seattle School District No. 1"/>
    <n v="3496"/>
    <s v="Interagency Detention School"/>
    <s v="N"/>
    <s v="N"/>
    <s v="N"/>
    <s v="Y"/>
    <s v="N"/>
    <n v="9.75"/>
    <n v="5.9494389221447271E-5"/>
    <n v="83.56"/>
  </r>
  <r>
    <x v="8"/>
    <s v="Seattle School District No. 1"/>
    <n v="5405"/>
    <s v="Interagency Open Doors"/>
    <s v="N"/>
    <s v="N"/>
    <s v="N"/>
    <s v="Y"/>
    <s v="N"/>
    <n v="4.75"/>
    <n v="2.8984446030961489E-5"/>
    <n v="40.71"/>
  </r>
  <r>
    <x v="8"/>
    <s v="Seattle School District No. 1"/>
    <n v="1635"/>
    <s v="Interagency Programs"/>
    <s v="N"/>
    <s v="N"/>
    <s v="N"/>
    <s v="Y"/>
    <s v="N"/>
    <n v="42.5"/>
    <n v="2.593345171191291E-4"/>
    <n v="364.22"/>
  </r>
  <r>
    <x v="21"/>
    <s v="Bellevue School District"/>
    <n v="3588"/>
    <s v="Interlake Senior High School"/>
    <s v="Y"/>
    <s v="Y"/>
    <s v="Y"/>
    <s v="Y"/>
    <s v="N"/>
    <n v="1414"/>
    <n v="8.6282119342693791E-3"/>
    <n v="12117.94"/>
  </r>
  <r>
    <x v="72"/>
    <s v="Lake Washington School District"/>
    <n v="1706"/>
    <s v="International Community School"/>
    <s v="Y"/>
    <s v="N"/>
    <s v="N"/>
    <s v="Y"/>
    <s v="N"/>
    <n v="76"/>
    <n v="4.6375113649538383E-4"/>
    <n v="651.32000000000005"/>
  </r>
  <r>
    <x v="21"/>
    <s v="Bellevue School District"/>
    <n v="3522"/>
    <s v="International School"/>
    <s v="Y"/>
    <s v="N"/>
    <s v="Y"/>
    <s v="Y"/>
    <s v="N"/>
    <n v="205.75"/>
    <n v="1.2554841622884898E-3"/>
    <n v="1763.27"/>
  </r>
  <r>
    <x v="34"/>
    <s v="Federal Way School District"/>
    <n v="1759"/>
    <s v="Internet Academy"/>
    <s v="Y"/>
    <s v="Y"/>
    <s v="Y"/>
    <s v="Y"/>
    <s v="N"/>
    <n v="208.75"/>
    <n v="1.2737901282027812E-3"/>
    <n v="1788.98"/>
  </r>
  <r>
    <x v="129"/>
    <s v="Mercer Island School District"/>
    <n v="3219"/>
    <s v="Islander Middle School"/>
    <s v="Y"/>
    <s v="N"/>
    <s v="N"/>
    <s v="N"/>
    <s v="N"/>
    <n v="1"/>
    <n v="6.1019886380971562E-6"/>
    <n v="8.57"/>
  </r>
  <r>
    <x v="94"/>
    <s v="Issaquah School District"/>
    <n v="3385"/>
    <s v="Issaquah High School"/>
    <s v="Y"/>
    <s v="N"/>
    <s v="Y"/>
    <s v="Y"/>
    <s v="N"/>
    <n v="1478"/>
    <n v="9.0187392071075963E-3"/>
    <n v="12666.41"/>
  </r>
  <r>
    <x v="94"/>
    <s v="Issaquah School District"/>
    <n v="1624"/>
    <s v="Issaquah Special Services"/>
    <s v="N"/>
    <s v="N"/>
    <s v="N"/>
    <s v="Y"/>
    <s v="N"/>
    <n v="2"/>
    <n v="1.2203977276194312E-5"/>
    <n v="17.14"/>
  </r>
  <r>
    <x v="112"/>
    <s v="Aberdeen School District"/>
    <n v="3476"/>
    <s v="J M Weatherwax High School"/>
    <s v="Y"/>
    <s v="N"/>
    <s v="N"/>
    <s v="Y"/>
    <s v="N"/>
    <n v="372.5"/>
    <n v="2.2729907676911905E-3"/>
    <n v="3192.31"/>
  </r>
  <r>
    <x v="119"/>
    <s v="North Mason School District"/>
    <n v="1680"/>
    <s v="James A. Taylor High School"/>
    <s v="N"/>
    <s v="N"/>
    <s v="N"/>
    <s v="Y"/>
    <s v="N"/>
    <n v="5.75"/>
    <n v="3.5086434669058643E-5"/>
    <n v="49.28"/>
  </r>
  <r>
    <x v="11"/>
    <s v="Tacoma School District"/>
    <n v="2338"/>
    <s v="Jason Lee"/>
    <s v="Y"/>
    <s v="N"/>
    <s v="N"/>
    <s v="Y"/>
    <s v="N"/>
    <n v="21.25"/>
    <n v="1.2966725855956455E-4"/>
    <n v="182.11"/>
  </r>
  <r>
    <x v="130"/>
    <s v="Chewelah School District"/>
    <n v="2404"/>
    <s v="Jenkins Junior/Senior High"/>
    <s v="Y"/>
    <s v="N"/>
    <s v="N"/>
    <s v="Y"/>
    <s v="N"/>
    <n v="27.5"/>
    <n v="1.6780468754767179E-4"/>
    <n v="235.67"/>
  </r>
  <r>
    <x v="72"/>
    <s v="Lake Washington School District"/>
    <n v="3771"/>
    <s v="Juanita High School"/>
    <s v="Y"/>
    <s v="N"/>
    <s v="Y"/>
    <s v="Y"/>
    <s v="N"/>
    <n v="872.25"/>
    <n v="5.3224595895802439E-3"/>
    <n v="7475.15"/>
  </r>
  <r>
    <x v="131"/>
    <s v="Wahkiakum School District"/>
    <n v="2893"/>
    <s v="Julius A Wendt Elementary/John C Thomas Middle School"/>
    <s v="N"/>
    <s v="N"/>
    <s v="N"/>
    <s v="Y"/>
    <s v="N"/>
    <n v="1"/>
    <n v="6.1019886380971562E-6"/>
    <n v="8.57"/>
  </r>
  <r>
    <x v="83"/>
    <s v="Yakima School District"/>
    <n v="4092"/>
    <s v="Juvenile Detention Center"/>
    <s v="N"/>
    <s v="N"/>
    <s v="N"/>
    <s v="Y"/>
    <s v="N"/>
    <n v="12"/>
    <n v="7.3223863657165871E-5"/>
    <n v="102.84"/>
  </r>
  <r>
    <x v="95"/>
    <s v="Ellensburg School District"/>
    <n v="5097"/>
    <s v="K-12 Ellensburg Learning Center"/>
    <s v="Y"/>
    <s v="N"/>
    <s v="N"/>
    <s v="Y"/>
    <s v="N"/>
    <n v="4.75"/>
    <n v="2.8984446030961489E-5"/>
    <n v="40.71"/>
  </r>
  <r>
    <x v="132"/>
    <s v="Kahlotus School District"/>
    <n v="3214"/>
    <s v="Kahlotus Elem &amp; High"/>
    <s v="N"/>
    <s v="N"/>
    <s v="N"/>
    <s v="Y"/>
    <s v="N"/>
    <n v="1"/>
    <n v="6.1019886380971562E-6"/>
    <n v="8.57"/>
  </r>
  <r>
    <x v="133"/>
    <s v="Kalama School District"/>
    <n v="5545"/>
    <s v="Kalama High School"/>
    <s v="Y"/>
    <s v="N"/>
    <s v="N"/>
    <s v="Y"/>
    <s v="N"/>
    <n v="135"/>
    <n v="8.2376846614311608E-4"/>
    <n v="1156.95"/>
  </r>
  <r>
    <x v="17"/>
    <s v="Puyallup School District"/>
    <n v="3052"/>
    <s v="Kalles Junior High"/>
    <s v="Y"/>
    <s v="N"/>
    <s v="N"/>
    <s v="Y"/>
    <s v="N"/>
    <n v="164.75"/>
    <n v="1.0053026281265063E-3"/>
    <n v="1411.9"/>
  </r>
  <r>
    <x v="5"/>
    <s v="Mukilteo School District"/>
    <n v="4433"/>
    <s v="Kamiak High School"/>
    <s v="Y"/>
    <s v="N"/>
    <s v="Y"/>
    <s v="Y"/>
    <s v="N"/>
    <n v="896.5"/>
    <n v="5.4704328140541001E-3"/>
    <n v="7682.98"/>
  </r>
  <r>
    <x v="23"/>
    <s v="Kennewick School District"/>
    <n v="3731"/>
    <s v="Kamiakin High School"/>
    <s v="Y"/>
    <s v="N"/>
    <s v="N"/>
    <s v="Y"/>
    <s v="N"/>
    <n v="843.75"/>
    <n v="5.1485529133944753E-3"/>
    <n v="7230.91"/>
  </r>
  <r>
    <x v="116"/>
    <s v="Shoreline School District"/>
    <n v="3387"/>
    <s v="Kellogg Middle School"/>
    <s v="Y"/>
    <s v="N"/>
    <s v="N"/>
    <s v="Y"/>
    <s v="N"/>
    <n v="8"/>
    <n v="4.881590910477725E-5"/>
    <n v="68.56"/>
  </r>
  <r>
    <x v="134"/>
    <s v="Kelso School District"/>
    <n v="2266"/>
    <s v="Kelso High School"/>
    <s v="Y"/>
    <s v="N"/>
    <s v="N"/>
    <s v="Y"/>
    <s v="N"/>
    <n v="722.75"/>
    <n v="4.4102122881847193E-3"/>
    <n v="6193.94"/>
  </r>
  <r>
    <x v="134"/>
    <s v="Kelso School District"/>
    <n v="5194"/>
    <s v="Kelso Virtual Academy"/>
    <s v="Y"/>
    <s v="N"/>
    <s v="N"/>
    <s v="Y"/>
    <s v="N"/>
    <n v="8"/>
    <n v="4.881590910477725E-5"/>
    <n v="68.56"/>
  </r>
  <r>
    <x v="23"/>
    <s v="Kennewick School District"/>
    <n v="2826"/>
    <s v="Kennewick High School"/>
    <s v="Y"/>
    <s v="Y"/>
    <s v="N"/>
    <s v="Y"/>
    <s v="N"/>
    <n v="823"/>
    <n v="5.0219366491539592E-3"/>
    <n v="7053.08"/>
  </r>
  <r>
    <x v="128"/>
    <s v="Kent School District"/>
    <n v="3014"/>
    <s v="Kent Mountain View Academy"/>
    <s v="N"/>
    <s v="N"/>
    <s v="N"/>
    <s v="Y"/>
    <s v="N"/>
    <n v="5.5"/>
    <n v="3.3560937509534357E-5"/>
    <n v="47.13"/>
  </r>
  <r>
    <x v="128"/>
    <s v="Kent School District"/>
    <n v="5098"/>
    <s v="Kent Phoenix Academy"/>
    <s v="Y"/>
    <s v="N"/>
    <s v="N"/>
    <s v="Y"/>
    <s v="N"/>
    <n v="98.75"/>
    <n v="6.0257137801209416E-4"/>
    <n v="846.28"/>
  </r>
  <r>
    <x v="128"/>
    <s v="Kent School District"/>
    <n v="4492"/>
    <s v="Kentlake High School"/>
    <s v="Y"/>
    <s v="N"/>
    <s v="N"/>
    <s v="Y"/>
    <s v="N"/>
    <n v="807.25"/>
    <n v="4.9258303281039294E-3"/>
    <n v="6918.11"/>
  </r>
  <r>
    <x v="128"/>
    <s v="Kent School District"/>
    <n v="2797"/>
    <s v="Kent-Meridian High School"/>
    <s v="Y"/>
    <s v="Y"/>
    <s v="N"/>
    <s v="Y"/>
    <s v="N"/>
    <n v="1163"/>
    <n v="7.0966127861069924E-3"/>
    <n v="9966.8700000000008"/>
  </r>
  <r>
    <x v="128"/>
    <s v="Kent School District"/>
    <n v="3640"/>
    <s v="Kentridge High School"/>
    <s v="Y"/>
    <s v="N"/>
    <s v="N"/>
    <s v="Y"/>
    <s v="N"/>
    <n v="1221"/>
    <n v="7.4505281271166277E-3"/>
    <n v="10463.93"/>
  </r>
  <r>
    <x v="128"/>
    <s v="Kent School District"/>
    <n v="4128"/>
    <s v="Kentwood High School"/>
    <s v="Y"/>
    <s v="N"/>
    <s v="N"/>
    <s v="Y"/>
    <s v="N"/>
    <n v="1045"/>
    <n v="6.3765781268115282E-3"/>
    <n v="8955.6200000000008"/>
  </r>
  <r>
    <x v="66"/>
    <s v="Kettle Falls School District"/>
    <n v="4206"/>
    <s v="Kettle Falls High School"/>
    <s v="N"/>
    <s v="N"/>
    <s v="N"/>
    <s v="Y"/>
    <s v="N"/>
    <n v="73.25"/>
    <n v="4.4697066774061669E-4"/>
    <n v="627.75"/>
  </r>
  <r>
    <x v="52"/>
    <s v="North Kitsap School District"/>
    <n v="5085"/>
    <s v="Kingston High School"/>
    <s v="Y"/>
    <s v="N"/>
    <s v="N"/>
    <s v="Y"/>
    <s v="N"/>
    <n v="248"/>
    <n v="1.5132931822480946E-3"/>
    <n v="2125.35"/>
  </r>
  <r>
    <x v="135"/>
    <s v="Kiona-Benton City School District"/>
    <n v="2904"/>
    <s v="Kiona-Benton City High School"/>
    <s v="Y"/>
    <s v="N"/>
    <s v="N"/>
    <s v="Y"/>
    <s v="N"/>
    <n v="94"/>
    <n v="5.7358693198113263E-4"/>
    <n v="805.58"/>
  </r>
  <r>
    <x v="55"/>
    <s v="ESD 114 acting as a school district"/>
    <n v="3481"/>
    <s v="Kitsap Co Detention Ctr"/>
    <s v="N"/>
    <s v="N"/>
    <s v="N"/>
    <s v="Y"/>
    <s v="N"/>
    <n v="11.25"/>
    <n v="6.8647372178593007E-5"/>
    <n v="96.41"/>
  </r>
  <r>
    <x v="136"/>
    <s v="Kittitas School District"/>
    <n v="2766"/>
    <s v="Kittitas High School"/>
    <s v="N"/>
    <s v="N"/>
    <s v="N"/>
    <s v="Y"/>
    <s v="N"/>
    <n v="4.75"/>
    <n v="2.8984446030961489E-5"/>
    <n v="40.71"/>
  </r>
  <r>
    <x v="19"/>
    <s v="Central Kitsap School District"/>
    <n v="4509"/>
    <s v="Klahowya Secondary"/>
    <s v="Y"/>
    <s v="N"/>
    <s v="N"/>
    <s v="Y"/>
    <s v="N"/>
    <n v="369.75"/>
    <n v="2.2562102989364232E-3"/>
    <n v="3168.75"/>
  </r>
  <r>
    <x v="137"/>
    <s v="Klickitat School District"/>
    <n v="3494"/>
    <s v="Klickitat Elem &amp; High"/>
    <s v="N"/>
    <s v="N"/>
    <s v="N"/>
    <s v="Y"/>
    <s v="N"/>
    <n v="1.25"/>
    <n v="7.6274857976214446E-6"/>
    <n v="10.71"/>
  </r>
  <r>
    <x v="27"/>
    <s v="Northshore School District"/>
    <n v="4455"/>
    <s v="Kokanee Elementary"/>
    <s v="N"/>
    <s v="N"/>
    <s v="Y"/>
    <s v="Y"/>
    <s v="N"/>
    <n v="1"/>
    <n v="6.1019886380971562E-6"/>
    <n v="8.57"/>
  </r>
  <r>
    <x v="138"/>
    <s v="La Center School District"/>
    <n v="4431"/>
    <s v="La Center High School"/>
    <s v="Y"/>
    <s v="N"/>
    <s v="N"/>
    <s v="Y"/>
    <s v="N"/>
    <n v="85"/>
    <n v="5.186690342382582E-4"/>
    <n v="728.45"/>
  </r>
  <r>
    <x v="138"/>
    <s v="La Center School District"/>
    <n v="5326"/>
    <s v="La Center Home School Academy"/>
    <s v="N"/>
    <s v="N"/>
    <s v="N"/>
    <s v="Y"/>
    <s v="N"/>
    <n v="8.25"/>
    <n v="5.0341406264301536E-5"/>
    <n v="70.7"/>
  </r>
  <r>
    <x v="139"/>
    <s v="La Conner School District"/>
    <n v="2276"/>
    <s v="La Conner High School"/>
    <s v="Y"/>
    <s v="N"/>
    <s v="N"/>
    <s v="Y"/>
    <s v="N"/>
    <n v="36.25"/>
    <n v="2.2119708813102189E-4"/>
    <n v="310.66000000000003"/>
  </r>
  <r>
    <x v="140"/>
    <s v="LaCrosse School District"/>
    <n v="2088"/>
    <s v="Lacrosse High School"/>
    <s v="N"/>
    <s v="N"/>
    <s v="N"/>
    <s v="Y"/>
    <s v="N"/>
    <n v="1"/>
    <n v="6.1019886380971562E-6"/>
    <n v="8.57"/>
  </r>
  <r>
    <x v="141"/>
    <s v="Lake Quinault School District"/>
    <n v="2921"/>
    <s v="Lake Quinault School"/>
    <s v="N"/>
    <s v="N"/>
    <s v="N"/>
    <s v="Y"/>
    <s v="N"/>
    <n v="1.25"/>
    <n v="7.6274857976214446E-6"/>
    <n v="10.71"/>
  </r>
  <r>
    <x v="142"/>
    <s v="Grand Coulee Dam School District"/>
    <n v="2801"/>
    <s v="Lake Roosevelt Jr/Sr High School"/>
    <s v="N"/>
    <s v="N"/>
    <s v="Y"/>
    <s v="Y"/>
    <s v="N"/>
    <n v="22.5"/>
    <n v="1.3729474435718601E-4"/>
    <n v="192.82"/>
  </r>
  <r>
    <x v="39"/>
    <s v="Lake Stevens School District"/>
    <n v="2426"/>
    <s v="Lake Stevens Sr High School"/>
    <s v="Y"/>
    <s v="Y"/>
    <s v="Y"/>
    <s v="Y"/>
    <s v="N"/>
    <n v="966"/>
    <n v="5.8945210244018527E-3"/>
    <n v="8278.59"/>
  </r>
  <r>
    <x v="72"/>
    <s v="Lake Washington School District"/>
    <n v="2739"/>
    <s v="Lake Washington High School"/>
    <s v="Y"/>
    <s v="N"/>
    <s v="Y"/>
    <s v="Y"/>
    <s v="N"/>
    <n v="1338.5"/>
    <n v="8.1675117920930428E-3"/>
    <n v="11470.9"/>
  </r>
  <r>
    <x v="143"/>
    <s v="Lake Washington Institute of Technology"/>
    <n v="5953"/>
    <s v="Lake Washington Technical Academy"/>
    <s v="N"/>
    <s v="N"/>
    <s v="N"/>
    <s v="Y"/>
    <s v="N"/>
    <n v="6"/>
    <n v="3.6611931828582936E-5"/>
    <n v="51.42"/>
  </r>
  <r>
    <x v="0"/>
    <s v="Clover Park School District"/>
    <n v="3456"/>
    <s v="Lakes High School"/>
    <s v="Y"/>
    <s v="N"/>
    <s v="N"/>
    <s v="Y"/>
    <s v="N"/>
    <n v="1009.75"/>
    <n v="6.1614830273186028E-3"/>
    <n v="8653.5300000000007"/>
  </r>
  <r>
    <x v="144"/>
    <s v="Nine Mile Falls School District"/>
    <n v="4333"/>
    <s v="Lakeside High School"/>
    <s v="Y"/>
    <s v="N"/>
    <s v="Y"/>
    <s v="Y"/>
    <s v="N"/>
    <n v="225.5"/>
    <n v="1.3759984378909087E-3"/>
    <n v="1932.53"/>
  </r>
  <r>
    <x v="145"/>
    <s v="Lakewood School District"/>
    <n v="4204"/>
    <s v="Lakewood High School"/>
    <s v="N"/>
    <s v="N"/>
    <s v="Y"/>
    <s v="Y"/>
    <s v="N"/>
    <n v="301"/>
    <n v="1.8366985800672439E-3"/>
    <n v="2579.56"/>
  </r>
  <r>
    <x v="146"/>
    <s v="Monroe School District"/>
    <n v="1806"/>
    <s v="Leaders In Learning"/>
    <s v="N"/>
    <s v="N"/>
    <s v="Y"/>
    <s v="Y"/>
    <s v="N"/>
    <n v="3.25"/>
    <n v="1.9831463073815757E-5"/>
    <n v="27.85"/>
  </r>
  <r>
    <x v="1"/>
    <s v="Evergreen School District (Clark)"/>
    <n v="4042"/>
    <s v="Legacy High School"/>
    <s v="Y"/>
    <s v="N"/>
    <s v="Y"/>
    <s v="Y"/>
    <s v="N"/>
    <n v="138"/>
    <n v="8.4207443205740749E-4"/>
    <n v="1182.6600000000001"/>
  </r>
  <r>
    <x v="23"/>
    <s v="Kennewick School District"/>
    <n v="1884"/>
    <s v="Legacy High School"/>
    <s v="N"/>
    <s v="N"/>
    <s v="N"/>
    <s v="Y"/>
    <s v="N"/>
    <n v="54.25"/>
    <n v="3.3103288361677072E-4"/>
    <n v="464.92"/>
  </r>
  <r>
    <x v="147"/>
    <s v="Marysville School District"/>
    <n v="1927"/>
    <s v="Legacy High School"/>
    <s v="N"/>
    <s v="N"/>
    <s v="Y"/>
    <s v="Y"/>
    <s v="N"/>
    <n v="69"/>
    <n v="4.2103721602870374E-4"/>
    <n v="591.33000000000004"/>
  </r>
  <r>
    <x v="3"/>
    <s v="Spokane School District"/>
    <n v="2172"/>
    <s v="Lewis &amp; Clark High School"/>
    <s v="Y"/>
    <s v="N"/>
    <s v="N"/>
    <s v="Y"/>
    <s v="N"/>
    <n v="799.75"/>
    <n v="4.8800654133182002E-3"/>
    <n v="6853.83"/>
  </r>
  <r>
    <x v="65"/>
    <s v="Vancouver School District"/>
    <n v="3932"/>
    <s v="Lewis and Clark High School"/>
    <s v="N"/>
    <s v="N"/>
    <s v="N"/>
    <s v="Y"/>
    <s v="N"/>
    <n v="66"/>
    <n v="4.0273125011441229E-4"/>
    <n v="565.62"/>
  </r>
  <r>
    <x v="113"/>
    <s v="Chehalis School District"/>
    <n v="5369"/>
    <s v="Lewis County Alternative School"/>
    <s v="N"/>
    <s v="N"/>
    <s v="Y"/>
    <s v="Y"/>
    <s v="N"/>
    <n v="7"/>
    <n v="4.2713920466680093E-5"/>
    <n v="59.99"/>
  </r>
  <r>
    <x v="113"/>
    <s v="Chehalis School District"/>
    <n v="1559"/>
    <s v="Lewis County Juvenile Detention"/>
    <s v="Y"/>
    <s v="N"/>
    <s v="N"/>
    <s v="Y"/>
    <s v="N"/>
    <n v="8.5"/>
    <n v="5.1866903423825822E-5"/>
    <n v="72.84"/>
  </r>
  <r>
    <x v="3"/>
    <s v="Spokane School District"/>
    <n v="2401"/>
    <s v="Libby Center"/>
    <s v="Y"/>
    <s v="N"/>
    <s v="N"/>
    <s v="Y"/>
    <s v="N"/>
    <n v="81"/>
    <n v="4.9426107968586963E-4"/>
    <n v="694.17"/>
  </r>
  <r>
    <x v="148"/>
    <s v="Methow Valley School District"/>
    <n v="2146"/>
    <s v="Liberty Bell Jr Sr High"/>
    <s v="Y"/>
    <s v="N"/>
    <s v="Y"/>
    <s v="Y"/>
    <s v="N"/>
    <n v="38.5"/>
    <n v="2.349265625667405E-4"/>
    <n v="329.94"/>
  </r>
  <r>
    <x v="149"/>
    <s v="Liberty School District"/>
    <n v="3416"/>
    <s v="Liberty High School"/>
    <s v="Y"/>
    <s v="N"/>
    <s v="N"/>
    <s v="Y"/>
    <s v="N"/>
    <n v="19.25"/>
    <n v="1.1746328128337025E-4"/>
    <n v="164.97"/>
  </r>
  <r>
    <x v="94"/>
    <s v="Issaquah School District"/>
    <n v="3962"/>
    <s v="Liberty Sr High School"/>
    <s v="Y"/>
    <s v="N"/>
    <s v="Y"/>
    <s v="Y"/>
    <s v="N"/>
    <n v="974"/>
    <n v="5.9433369335066301E-3"/>
    <n v="8347.15"/>
  </r>
  <r>
    <x v="11"/>
    <s v="Tacoma School District"/>
    <n v="2215"/>
    <s v="Lincoln"/>
    <s v="Y"/>
    <s v="N"/>
    <s v="Y"/>
    <s v="Y"/>
    <s v="N"/>
    <n v="1296"/>
    <n v="7.908177274973914E-3"/>
    <n v="11106.68"/>
  </r>
  <r>
    <x v="150"/>
    <s v="Port Angeles School District"/>
    <n v="4003"/>
    <s v="Lincoln High School"/>
    <s v="N"/>
    <s v="N"/>
    <s v="N"/>
    <s v="Y"/>
    <s v="N"/>
    <n v="8.25"/>
    <n v="5.0341406264301536E-5"/>
    <n v="70.7"/>
  </r>
  <r>
    <x v="108"/>
    <s v="Walla Walla Public Schools"/>
    <n v="4071"/>
    <s v="Lincoln High School"/>
    <s v="N"/>
    <s v="N"/>
    <s v="N"/>
    <s v="Y"/>
    <s v="N"/>
    <n v="5.5"/>
    <n v="3.3560937509534357E-5"/>
    <n v="47.13"/>
  </r>
  <r>
    <x v="151"/>
    <s v="Stanwood-Camano School District"/>
    <n v="1707"/>
    <s v="Lincoln Hill High School"/>
    <s v="Y"/>
    <s v="N"/>
    <s v="Y"/>
    <s v="Y"/>
    <s v="N"/>
    <n v="47.75"/>
    <n v="2.9136995746913922E-4"/>
    <n v="409.22"/>
  </r>
  <r>
    <x v="114"/>
    <s v="Renton School District"/>
    <n v="3741"/>
    <s v="Lindbergh Senior High School"/>
    <s v="Y"/>
    <s v="N"/>
    <s v="N"/>
    <s v="Y"/>
    <s v="N"/>
    <n v="286.25"/>
    <n v="1.7466942476553108E-3"/>
    <n v="2453.15"/>
  </r>
  <r>
    <x v="152"/>
    <s v="Lind School District"/>
    <n v="2903"/>
    <s v="Lind-Ritzville High School"/>
    <s v="N"/>
    <s v="N"/>
    <s v="N"/>
    <s v="Y"/>
    <s v="N"/>
    <n v="2.25"/>
    <n v="1.37294744357186E-5"/>
    <n v="19.28"/>
  </r>
  <r>
    <x v="134"/>
    <s v="Kelso School District"/>
    <n v="1934"/>
    <s v="Loowit High School"/>
    <s v="N"/>
    <s v="N"/>
    <s v="N"/>
    <s v="Y"/>
    <s v="N"/>
    <n v="3.25"/>
    <n v="1.9831463073815757E-5"/>
    <n v="27.85"/>
  </r>
  <r>
    <x v="153"/>
    <s v="Lopez School District"/>
    <n v="2632"/>
    <s v="Lopez Middle High School"/>
    <s v="Y"/>
    <s v="N"/>
    <s v="N"/>
    <s v="N"/>
    <s v="N"/>
    <n v="4"/>
    <n v="2.4407954552388625E-5"/>
    <n v="34.28"/>
  </r>
  <r>
    <x v="154"/>
    <s v="Lummi Tribal Agency"/>
    <n v="5373"/>
    <s v="Lummi Nation School"/>
    <s v="N"/>
    <s v="N"/>
    <s v="N"/>
    <s v="Y"/>
    <s v="N"/>
    <n v="2.25"/>
    <n v="1.37294744357186E-5"/>
    <n v="19.28"/>
  </r>
  <r>
    <x v="155"/>
    <s v="Lyle School District"/>
    <n v="3111"/>
    <s v="Lyle High School"/>
    <s v="N"/>
    <s v="N"/>
    <s v="N"/>
    <s v="Y"/>
    <s v="N"/>
    <n v="1.25"/>
    <n v="7.6274857976214446E-6"/>
    <n v="10.71"/>
  </r>
  <r>
    <x v="156"/>
    <s v="Lynden School District"/>
    <n v="1983"/>
    <s v="Lynden Academy"/>
    <s v="N"/>
    <s v="N"/>
    <s v="N"/>
    <s v="Y"/>
    <s v="N"/>
    <n v="3"/>
    <n v="1.8305965914291468E-5"/>
    <n v="25.71"/>
  </r>
  <r>
    <x v="156"/>
    <s v="Lynden School District"/>
    <n v="4201"/>
    <s v="Lynden High School"/>
    <s v="Y"/>
    <s v="N"/>
    <s v="Y"/>
    <s v="Y"/>
    <s v="N"/>
    <n v="395.25"/>
    <n v="2.4118110092079008E-3"/>
    <n v="3387.28"/>
  </r>
  <r>
    <x v="9"/>
    <s v="Edmonds School District"/>
    <n v="3755"/>
    <s v="Lynnwood High School"/>
    <s v="Y"/>
    <s v="N"/>
    <s v="Y"/>
    <s v="Y"/>
    <s v="N"/>
    <n v="820.5"/>
    <n v="5.0066816775587164E-3"/>
    <n v="7031.66"/>
  </r>
  <r>
    <x v="157"/>
    <s v="Mabton School District"/>
    <n v="5289"/>
    <s v="Mabton Jr. Sr. High"/>
    <s v="Y"/>
    <s v="N"/>
    <s v="N"/>
    <s v="Y"/>
    <s v="N"/>
    <n v="178.5"/>
    <n v="1.0892049719003424E-3"/>
    <n v="1529.74"/>
  </r>
  <r>
    <x v="158"/>
    <s v="Mansfield School District"/>
    <n v="2233"/>
    <s v="Mansfield Elem and High School"/>
    <s v="Y"/>
    <s v="N"/>
    <s v="Y"/>
    <s v="Y"/>
    <s v="N"/>
    <n v="13.75"/>
    <n v="8.3902343773835893E-5"/>
    <n v="117.84"/>
  </r>
  <r>
    <x v="159"/>
    <s v="Manson School District"/>
    <n v="2196"/>
    <s v="Manson Elementary"/>
    <s v="N"/>
    <s v="N"/>
    <s v="N"/>
    <s v="Y"/>
    <s v="N"/>
    <n v="5"/>
    <n v="3.0509943190485779E-5"/>
    <n v="42.85"/>
  </r>
  <r>
    <x v="159"/>
    <s v="Manson School District"/>
    <n v="2623"/>
    <s v="Manson High School"/>
    <s v="N"/>
    <s v="N"/>
    <s v="N"/>
    <s v="Y"/>
    <s v="N"/>
    <n v="73.75"/>
    <n v="4.5002166205966522E-4"/>
    <n v="632.04"/>
  </r>
  <r>
    <x v="5"/>
    <s v="Mukilteo School District"/>
    <n v="3688"/>
    <s v="Mariner High School"/>
    <s v="Y"/>
    <s v="N"/>
    <s v="Y"/>
    <s v="Y"/>
    <s v="N"/>
    <n v="974"/>
    <n v="5.9433369335066301E-3"/>
    <n v="8347.15"/>
  </r>
  <r>
    <x v="88"/>
    <s v="Longview School District"/>
    <n v="3151"/>
    <s v="Mark Morris High School"/>
    <s v="Y"/>
    <s v="N"/>
    <s v="N"/>
    <s v="Y"/>
    <s v="N"/>
    <n v="375.75"/>
    <n v="2.2928222307650064E-3"/>
    <n v="3220.17"/>
  </r>
  <r>
    <x v="160"/>
    <s v="ESD 101 acting as a school district"/>
    <n v="3352"/>
    <s v="Martin Hall Detention Ctr"/>
    <s v="N"/>
    <s v="N"/>
    <s v="N"/>
    <s v="Y"/>
    <s v="N"/>
    <n v="17.25"/>
    <n v="1.0525930400717594E-4"/>
    <n v="147.83000000000001"/>
  </r>
  <r>
    <x v="161"/>
    <s v="Mary M Knight School District"/>
    <n v="5444"/>
    <s v="Mary M. Knight School"/>
    <s v="N"/>
    <s v="N"/>
    <s v="N"/>
    <s v="Y"/>
    <s v="N"/>
    <n v="1.25"/>
    <n v="7.6274857976214446E-6"/>
    <n v="10.71"/>
  </r>
  <r>
    <x v="162"/>
    <s v="Mary Walker School District"/>
    <n v="5446"/>
    <s v="Mary Walker Alternative Learning Experience"/>
    <s v="N"/>
    <s v="N"/>
    <s v="N"/>
    <s v="Y"/>
    <s v="N"/>
    <n v="1"/>
    <n v="6.1019886380971562E-6"/>
    <n v="8.57"/>
  </r>
  <r>
    <x v="162"/>
    <s v="Mary Walker School District"/>
    <n v="3311"/>
    <s v="Mary Walker High School"/>
    <s v="Y"/>
    <s v="N"/>
    <s v="N"/>
    <s v="Y"/>
    <s v="N"/>
    <n v="27"/>
    <n v="1.647536932286232E-4"/>
    <n v="231.39"/>
  </r>
  <r>
    <x v="147"/>
    <s v="Marysville School District"/>
    <n v="5478"/>
    <s v="Marysville Getchell High School"/>
    <s v="Y"/>
    <s v="N"/>
    <s v="Y"/>
    <s v="Y"/>
    <s v="N"/>
    <n v="173.25"/>
    <n v="1.0571695315503323E-3"/>
    <n v="1484.75"/>
  </r>
  <r>
    <x v="147"/>
    <s v="Marysville School District"/>
    <n v="5402"/>
    <s v="Marysville NWESD 189 Youth Engagement"/>
    <s v="N"/>
    <s v="N"/>
    <s v="N"/>
    <s v="Y"/>
    <s v="N"/>
    <n v="1.25"/>
    <n v="7.6274857976214446E-6"/>
    <n v="10.71"/>
  </r>
  <r>
    <x v="147"/>
    <s v="Marysville School District"/>
    <n v="5213"/>
    <s v="Marysville Pilchuck High School"/>
    <s v="Y"/>
    <s v="N"/>
    <s v="Y"/>
    <s v="Y"/>
    <s v="N"/>
    <n v="202.75"/>
    <n v="1.2371781963741984E-3"/>
    <n v="1737.56"/>
  </r>
  <r>
    <x v="147"/>
    <s v="Marysville School District"/>
    <n v="1910"/>
    <s v="Marysville SD Special"/>
    <s v="N"/>
    <s v="N"/>
    <s v="N"/>
    <s v="Y"/>
    <s v="N"/>
    <n v="1.25"/>
    <n v="7.6274857976214446E-6"/>
    <n v="10.71"/>
  </r>
  <r>
    <x v="11"/>
    <s v="Tacoma School District"/>
    <n v="2376"/>
    <s v="Mason"/>
    <s v="Y"/>
    <s v="N"/>
    <s v="N"/>
    <s v="N"/>
    <s v="N"/>
    <n v="17.5"/>
    <n v="1.0678480116670023E-4"/>
    <n v="149.97"/>
  </r>
  <r>
    <x v="53"/>
    <s v="Shelton School District"/>
    <n v="1888"/>
    <s v="Mason County Detention Center"/>
    <s v="N"/>
    <s v="N"/>
    <s v="N"/>
    <s v="Y"/>
    <s v="N"/>
    <n v="5.5"/>
    <n v="3.3560937509534357E-5"/>
    <n v="47.13"/>
  </r>
  <r>
    <x v="163"/>
    <s v="Mead School District"/>
    <n v="1803"/>
    <s v="Mead Alternative High School"/>
    <s v="N"/>
    <s v="N"/>
    <s v="N"/>
    <s v="Y"/>
    <s v="N"/>
    <n v="4.25"/>
    <n v="2.5933451711912911E-5"/>
    <n v="36.42"/>
  </r>
  <r>
    <x v="163"/>
    <s v="Mead School District"/>
    <n v="1858"/>
    <s v="Mead Education Partnership Prog"/>
    <s v="Y"/>
    <s v="N"/>
    <s v="N"/>
    <s v="Y"/>
    <s v="N"/>
    <n v="9.25"/>
    <n v="5.6443394902398693E-5"/>
    <n v="79.27"/>
  </r>
  <r>
    <x v="163"/>
    <s v="Mead School District"/>
    <n v="5401"/>
    <s v="Mead Open Doors"/>
    <s v="N"/>
    <s v="N"/>
    <s v="N"/>
    <s v="Y"/>
    <s v="N"/>
    <n v="1"/>
    <n v="6.1019886380971562E-6"/>
    <n v="8.57"/>
  </r>
  <r>
    <x v="163"/>
    <s v="Mead School District"/>
    <n v="2402"/>
    <s v="Mead Senior High School"/>
    <s v="Y"/>
    <s v="N"/>
    <s v="N"/>
    <s v="Y"/>
    <s v="N"/>
    <n v="284.5"/>
    <n v="1.7360157675386408E-3"/>
    <n v="2438.16"/>
  </r>
  <r>
    <x v="9"/>
    <s v="Edmonds School District"/>
    <n v="3464"/>
    <s v="Meadowdale High School"/>
    <s v="Y"/>
    <s v="Y"/>
    <s v="Y"/>
    <s v="Y"/>
    <s v="N"/>
    <n v="860.25"/>
    <n v="5.2492357259230783E-3"/>
    <n v="7372.32"/>
  </r>
  <r>
    <x v="164"/>
    <s v="Medical Lake School District"/>
    <n v="5042"/>
    <s v="Medical Lake Endeavors"/>
    <s v="N"/>
    <s v="N"/>
    <s v="N"/>
    <s v="Y"/>
    <s v="N"/>
    <n v="15.5"/>
    <n v="9.4580823890505914E-5"/>
    <n v="132.83000000000001"/>
  </r>
  <r>
    <x v="164"/>
    <s v="Medical Lake School District"/>
    <n v="2890"/>
    <s v="Medical Lake High School"/>
    <s v="Y"/>
    <s v="N"/>
    <s v="N"/>
    <s v="Y"/>
    <s v="N"/>
    <n v="437.5"/>
    <n v="2.6696200291675058E-3"/>
    <n v="3749.36"/>
  </r>
  <r>
    <x v="11"/>
    <s v="Tacoma School District"/>
    <n v="3244"/>
    <s v="Meeker"/>
    <s v="Y"/>
    <s v="N"/>
    <s v="N"/>
    <s v="Y"/>
    <s v="N"/>
    <n v="20.75"/>
    <n v="1.2661626424051599E-4"/>
    <n v="177.83"/>
  </r>
  <r>
    <x v="129"/>
    <s v="Mercer Island School District"/>
    <n v="3029"/>
    <s v="Mercer Island High School"/>
    <s v="Y"/>
    <s v="N"/>
    <s v="Y"/>
    <s v="Y"/>
    <s v="N"/>
    <n v="1010"/>
    <n v="6.1630085244781278E-3"/>
    <n v="8655.67"/>
  </r>
  <r>
    <x v="165"/>
    <s v="Meridian School District"/>
    <n v="2554"/>
    <s v="Meridian High School"/>
    <s v="Y"/>
    <s v="N"/>
    <s v="Y"/>
    <s v="Y"/>
    <s v="N"/>
    <n v="67"/>
    <n v="4.0883323875250946E-4"/>
    <n v="574.19000000000005"/>
  </r>
  <r>
    <x v="41"/>
    <s v="Central Valley School District"/>
    <n v="3918"/>
    <s v="Mica Peak High School"/>
    <s v="N"/>
    <s v="N"/>
    <s v="N"/>
    <s v="Y"/>
    <s v="N"/>
    <n v="14.25"/>
    <n v="8.6953338092884464E-5"/>
    <n v="122.12"/>
  </r>
  <r>
    <x v="23"/>
    <s v="Kennewick School District"/>
    <n v="1941"/>
    <s v="Mid-Columbia Parent Partnership"/>
    <s v="N"/>
    <s v="N"/>
    <s v="N"/>
    <s v="Y"/>
    <s v="N"/>
    <n v="9.25"/>
    <n v="5.6443394902398693E-5"/>
    <n v="79.27"/>
  </r>
  <r>
    <x v="8"/>
    <s v="Seattle School District No. 1"/>
    <n v="1547"/>
    <s v="Middle College High School"/>
    <s v="N"/>
    <s v="N"/>
    <s v="N"/>
    <s v="Y"/>
    <s v="N"/>
    <n v="1.25"/>
    <n v="7.6274857976214446E-6"/>
    <n v="10.71"/>
  </r>
  <r>
    <x v="146"/>
    <s v="Monroe School District"/>
    <n v="4528"/>
    <s v="Monroe High School"/>
    <s v="Y"/>
    <s v="N"/>
    <s v="Y"/>
    <s v="Y"/>
    <s v="N"/>
    <n v="546"/>
    <n v="3.3316857964010471E-3"/>
    <n v="4679.2"/>
  </r>
  <r>
    <x v="166"/>
    <s v="Montesano School District"/>
    <n v="2180"/>
    <s v="Montesano Jr-Sr High"/>
    <s v="Y"/>
    <s v="N"/>
    <s v="N"/>
    <s v="Y"/>
    <s v="N"/>
    <n v="83.75"/>
    <n v="5.1104154844063682E-4"/>
    <n v="717.73"/>
  </r>
  <r>
    <x v="167"/>
    <s v="Morton School District"/>
    <n v="3112"/>
    <s v="Morton Junior-Senior High"/>
    <s v="N"/>
    <s v="N"/>
    <s v="N"/>
    <s v="Y"/>
    <s v="N"/>
    <n v="94.75"/>
    <n v="5.7816342345970548E-4"/>
    <n v="812"/>
  </r>
  <r>
    <x v="50"/>
    <s v="Moses Lake School District"/>
    <n v="3215"/>
    <s v="Moses Lake High School"/>
    <s v="Y"/>
    <s v="N"/>
    <s v="Y"/>
    <s v="Y"/>
    <s v="N"/>
    <n v="1247"/>
    <n v="7.6091798317071534E-3"/>
    <n v="10686.75"/>
  </r>
  <r>
    <x v="168"/>
    <s v="Mossyrock School District"/>
    <n v="3238"/>
    <s v="Mossyrock Jr./Sr. High School"/>
    <s v="N"/>
    <s v="N"/>
    <s v="Y"/>
    <s v="N"/>
    <s v="N"/>
    <n v="9"/>
    <n v="5.49178977428744E-5"/>
    <n v="77.13"/>
  </r>
  <r>
    <x v="169"/>
    <s v="Mount Baker School District"/>
    <n v="2343"/>
    <s v="Mount Baker Senior High"/>
    <s v="Y"/>
    <s v="N"/>
    <s v="Y"/>
    <s v="Y"/>
    <s v="N"/>
    <n v="327.25"/>
    <n v="1.9968757818172944E-3"/>
    <n v="2804.52"/>
  </r>
  <r>
    <x v="24"/>
    <s v="Highline School District"/>
    <n v="3279"/>
    <s v="Mount Rainier High School"/>
    <s v="Y"/>
    <s v="Y"/>
    <s v="N"/>
    <s v="Y"/>
    <s v="N"/>
    <n v="800.25"/>
    <n v="4.8831164076372493E-3"/>
    <n v="6858.12"/>
  </r>
  <r>
    <x v="170"/>
    <s v="Snoqualmie Valley School District"/>
    <n v="2850"/>
    <s v="Mount Si High School"/>
    <s v="Y"/>
    <s v="N"/>
    <s v="Y"/>
    <s v="Y"/>
    <s v="N"/>
    <n v="1336.75"/>
    <n v="8.1568333119763723E-3"/>
    <n v="11455.91"/>
  </r>
  <r>
    <x v="171"/>
    <s v="Mount Vernon School District"/>
    <n v="2295"/>
    <s v="Mount Vernon High School"/>
    <s v="Y"/>
    <s v="N"/>
    <s v="Y"/>
    <s v="Y"/>
    <s v="N"/>
    <n v="847.5"/>
    <n v="5.1714353707873395E-3"/>
    <n v="7263.05"/>
  </r>
  <r>
    <x v="171"/>
    <s v="Mount Vernon School District"/>
    <n v="5449"/>
    <s v="Mount Vernon Open Doors"/>
    <s v="N"/>
    <s v="N"/>
    <s v="N"/>
    <s v="Y"/>
    <s v="N"/>
    <n v="2.5"/>
    <n v="1.5254971595242889E-5"/>
    <n v="21.42"/>
  </r>
  <r>
    <x v="171"/>
    <s v="Mount Vernon School District"/>
    <n v="3829"/>
    <s v="Mount Vernon Special Ed"/>
    <s v="N"/>
    <s v="N"/>
    <s v="N"/>
    <s v="Y"/>
    <s v="N"/>
    <n v="3.75"/>
    <n v="2.2882457392864336E-5"/>
    <n v="32.14"/>
  </r>
  <r>
    <x v="1"/>
    <s v="Evergreen School District (Clark)"/>
    <n v="4162"/>
    <s v="Mountain View High School"/>
    <s v="Y"/>
    <s v="N"/>
    <s v="N"/>
    <s v="Y"/>
    <s v="N"/>
    <n v="1300.25"/>
    <n v="7.9341107266858273E-3"/>
    <n v="11143.1"/>
  </r>
  <r>
    <x v="9"/>
    <s v="Edmonds School District"/>
    <n v="3303"/>
    <s v="Mountlake Terrace High School"/>
    <s v="Y"/>
    <s v="N"/>
    <s v="Y"/>
    <s v="Y"/>
    <s v="N"/>
    <n v="774"/>
    <n v="4.7229392058871986E-3"/>
    <n v="6633.16"/>
  </r>
  <r>
    <x v="163"/>
    <s v="Mead School District"/>
    <n v="4491"/>
    <s v="Mt Spokane High School"/>
    <s v="Y"/>
    <s v="N"/>
    <s v="N"/>
    <s v="Y"/>
    <s v="N"/>
    <n v="312.5"/>
    <n v="1.9068714494053611E-3"/>
    <n v="2678.12"/>
  </r>
  <r>
    <x v="11"/>
    <s v="Tacoma School District"/>
    <n v="3398"/>
    <s v="Mt Tahoma"/>
    <s v="Y"/>
    <s v="N"/>
    <s v="Y"/>
    <s v="Y"/>
    <s v="N"/>
    <n v="953"/>
    <n v="5.8151951721065898E-3"/>
    <n v="8167.18"/>
  </r>
  <r>
    <x v="172"/>
    <s v="Muckleshoot Indian Tribe"/>
    <n v="1986"/>
    <s v="Muckleshoot Tribal School"/>
    <s v="N"/>
    <s v="N"/>
    <s v="N"/>
    <s v="Y"/>
    <s v="N"/>
    <n v="4.75"/>
    <n v="2.8984446030961489E-5"/>
    <n v="40.71"/>
  </r>
  <r>
    <x v="5"/>
    <s v="Mukilteo School District"/>
    <n v="5498"/>
    <s v="Mukilteo Reengagement Academy Open Doors"/>
    <s v="N"/>
    <s v="N"/>
    <s v="N"/>
    <s v="Y"/>
    <s v="N"/>
    <n v="2.5"/>
    <n v="1.5254971595242889E-5"/>
    <n v="21.42"/>
  </r>
  <r>
    <x v="173"/>
    <s v="Naches Valley School District"/>
    <n v="2591"/>
    <s v="Naches Valley High School"/>
    <s v="Y"/>
    <s v="N"/>
    <s v="N"/>
    <s v="Y"/>
    <s v="N"/>
    <n v="51.25"/>
    <n v="3.1272691770247926E-4"/>
    <n v="439.21"/>
  </r>
  <r>
    <x v="174"/>
    <s v="Napavine School District"/>
    <n v="2273"/>
    <s v="Napavine Jr Sr High School"/>
    <s v="Y"/>
    <s v="N"/>
    <s v="N"/>
    <s v="Y"/>
    <s v="N"/>
    <n v="68.75"/>
    <n v="4.1951171886917948E-4"/>
    <n v="589.19000000000005"/>
  </r>
  <r>
    <x v="175"/>
    <s v="Naselle-Grays River Valley School District"/>
    <n v="3599"/>
    <s v="Naselle Youth Camp School"/>
    <s v="N"/>
    <s v="N"/>
    <s v="N"/>
    <s v="Y"/>
    <s v="N"/>
    <n v="7.75"/>
    <n v="4.7290411945252957E-5"/>
    <n v="66.42"/>
  </r>
  <r>
    <x v="175"/>
    <s v="Naselle-Grays River Valley School District"/>
    <n v="3295"/>
    <s v="Naselle-Grays River Valley Jr Sr High Schools"/>
    <s v="Y"/>
    <s v="N"/>
    <s v="N"/>
    <s v="N"/>
    <s v="N"/>
    <n v="2"/>
    <n v="1.2203977276194312E-5"/>
    <n v="17.14"/>
  </r>
  <r>
    <x v="8"/>
    <s v="Seattle School District No. 1"/>
    <n v="3479"/>
    <s v="Nathan Hale High School"/>
    <s v="Y"/>
    <s v="N"/>
    <s v="Y"/>
    <s v="Y"/>
    <s v="N"/>
    <n v="537.5"/>
    <n v="3.2798188929772211E-3"/>
    <n v="4606.3599999999997"/>
  </r>
  <r>
    <x v="54"/>
    <s v="Cape Flattery School District"/>
    <n v="3145"/>
    <s v="Neah Bay Junior/ Senior High School"/>
    <s v="Y"/>
    <s v="N"/>
    <s v="N"/>
    <s v="N"/>
    <s v="N"/>
    <n v="4.75"/>
    <n v="2.8984446030961489E-5"/>
    <n v="40.71"/>
  </r>
  <r>
    <x v="47"/>
    <s v="Pasco School District"/>
    <n v="3912"/>
    <s v="New Horizons High School"/>
    <s v="N"/>
    <s v="N"/>
    <s v="N"/>
    <s v="Y"/>
    <s v="N"/>
    <n v="81.25"/>
    <n v="4.9578657684539395E-4"/>
    <n v="696.31"/>
  </r>
  <r>
    <x v="2"/>
    <s v="Tumwater School District"/>
    <n v="5014"/>
    <s v="New Market High School"/>
    <s v="N"/>
    <s v="N"/>
    <s v="N"/>
    <s v="Y"/>
    <s v="N"/>
    <n v="65.25"/>
    <n v="3.9815475863583943E-4"/>
    <n v="559.19000000000005"/>
  </r>
  <r>
    <x v="2"/>
    <s v="Tumwater School District"/>
    <n v="4225"/>
    <s v="New Market Skills Center"/>
    <s v="Y"/>
    <s v="N"/>
    <s v="Y"/>
    <s v="Y"/>
    <s v="N"/>
    <n v="517.25"/>
    <n v="3.156253623055754E-3"/>
    <n v="4432.82"/>
  </r>
  <r>
    <x v="24"/>
    <s v="Highline School District"/>
    <n v="1972"/>
    <s v="New Start"/>
    <s v="N"/>
    <s v="N"/>
    <s v="N"/>
    <s v="Y"/>
    <s v="N"/>
    <n v="66.75"/>
    <n v="4.0730774159298514E-4"/>
    <n v="572.04999999999995"/>
  </r>
  <r>
    <x v="160"/>
    <s v="ESD 101 acting as a school district"/>
    <n v="5434"/>
    <s v="NEWESD 101 Open Doors"/>
    <s v="N"/>
    <s v="N"/>
    <s v="N"/>
    <s v="Y"/>
    <s v="N"/>
    <n v="1"/>
    <n v="6.1019886380971562E-6"/>
    <n v="8.57"/>
  </r>
  <r>
    <x v="176"/>
    <s v="Newport School District"/>
    <n v="2518"/>
    <s v="Newport High School"/>
    <s v="Y"/>
    <s v="N"/>
    <s v="N"/>
    <s v="Y"/>
    <s v="N"/>
    <n v="145"/>
    <n v="8.8478835252408757E-4"/>
    <n v="1242.6500000000001"/>
  </r>
  <r>
    <x v="21"/>
    <s v="Bellevue School District"/>
    <n v="3486"/>
    <s v="Newport Senior High School"/>
    <s v="Y"/>
    <s v="N"/>
    <s v="Y"/>
    <s v="Y"/>
    <s v="N"/>
    <n v="1576"/>
    <n v="9.6167340936411175E-3"/>
    <n v="13506.27"/>
  </r>
  <r>
    <x v="72"/>
    <s v="Lake Washington School District"/>
    <n v="5265"/>
    <s v="Nikola Tesla Science, Technology, Engineering, and Math High School"/>
    <s v="Y"/>
    <s v="N"/>
    <s v="Y"/>
    <s v="Y"/>
    <s v="N"/>
    <n v="601"/>
    <n v="3.6672951714963905E-3"/>
    <n v="5150.55"/>
  </r>
  <r>
    <x v="177"/>
    <s v="Nooksack Valley School District"/>
    <n v="2459"/>
    <s v="Nooksack Valley High School"/>
    <s v="N"/>
    <s v="N"/>
    <s v="Y"/>
    <s v="Y"/>
    <s v="N"/>
    <n v="245.25"/>
    <n v="1.4965127134933275E-3"/>
    <n v="2101.7800000000002"/>
  </r>
  <r>
    <x v="178"/>
    <s v="North Beach School District No. 64"/>
    <n v="2728"/>
    <s v="North Beach Senior High School"/>
    <s v="Y"/>
    <s v="N"/>
    <s v="N"/>
    <s v="Y"/>
    <s v="N"/>
    <n v="25"/>
    <n v="1.5254971595242889E-4"/>
    <n v="214.25"/>
  </r>
  <r>
    <x v="3"/>
    <s v="Spokane School District"/>
    <n v="2106"/>
    <s v="North Central High School"/>
    <s v="Y"/>
    <s v="N"/>
    <s v="N"/>
    <s v="Y"/>
    <s v="N"/>
    <n v="459"/>
    <n v="2.8008127848865947E-3"/>
    <n v="3933.62"/>
  </r>
  <r>
    <x v="27"/>
    <s v="Northshore School District"/>
    <n v="5481"/>
    <s v="North Creek High School"/>
    <s v="Y"/>
    <s v="N"/>
    <s v="Y"/>
    <s v="Y"/>
    <s v="N"/>
    <n v="1063.5"/>
    <n v="6.4894649166163249E-3"/>
    <n v="9114.16"/>
  </r>
  <r>
    <x v="52"/>
    <s v="North Kitsap School District"/>
    <n v="3236"/>
    <s v="North Kitsap High School"/>
    <s v="Y"/>
    <s v="N"/>
    <s v="N"/>
    <s v="Y"/>
    <s v="N"/>
    <n v="309.25"/>
    <n v="1.8870399863315454E-3"/>
    <n v="2650.26"/>
  </r>
  <r>
    <x v="52"/>
    <s v="North Kitsap School District"/>
    <n v="1677"/>
    <s v="North Kitsap Online Academy"/>
    <s v="N"/>
    <s v="N"/>
    <s v="N"/>
    <s v="Y"/>
    <s v="N"/>
    <n v="1"/>
    <n v="6.1019886380971562E-6"/>
    <n v="8.57"/>
  </r>
  <r>
    <x v="119"/>
    <s v="North Mason School District"/>
    <n v="1861"/>
    <s v="North Mason Homelink Program"/>
    <s v="N"/>
    <s v="N"/>
    <s v="N"/>
    <s v="Y"/>
    <s v="N"/>
    <n v="3.5"/>
    <n v="2.1356960233340046E-5"/>
    <n v="29.99"/>
  </r>
  <r>
    <x v="119"/>
    <s v="North Mason School District"/>
    <n v="3175"/>
    <s v="North Mason Senior High School"/>
    <s v="Y"/>
    <s v="N"/>
    <s v="N"/>
    <s v="Y"/>
    <s v="N"/>
    <n v="348.5"/>
    <n v="2.1265430403768588E-3"/>
    <n v="2986.63"/>
  </r>
  <r>
    <x v="179"/>
    <s v="North Thurston Public Schools"/>
    <n v="3010"/>
    <s v="North Thurston High School"/>
    <s v="Y"/>
    <s v="N"/>
    <s v="Y"/>
    <s v="Y"/>
    <s v="N"/>
    <n v="516.25"/>
    <n v="3.1501516344176568E-3"/>
    <n v="4424.25"/>
  </r>
  <r>
    <x v="180"/>
    <s v="Northport School District"/>
    <n v="2958"/>
    <s v="Northport High School"/>
    <s v="Y"/>
    <s v="N"/>
    <s v="N"/>
    <s v="N"/>
    <s v="N"/>
    <n v="4.75"/>
    <n v="2.8984446030961489E-5"/>
    <n v="40.71"/>
  </r>
  <r>
    <x v="27"/>
    <s v="Northshore School District"/>
    <n v="4021"/>
    <s v="Northshore Middle School"/>
    <s v="Y"/>
    <s v="N"/>
    <s v="N"/>
    <s v="N"/>
    <s v="N"/>
    <n v="1"/>
    <n v="6.1019886380971562E-6"/>
    <n v="8.57"/>
  </r>
  <r>
    <x v="27"/>
    <s v="Northshore School District"/>
    <n v="1814"/>
    <s v="Northshore Networks"/>
    <s v="Y"/>
    <s v="N"/>
    <s v="N"/>
    <s v="Y"/>
    <s v="N"/>
    <n v="11.25"/>
    <n v="6.8647372178593007E-5"/>
    <n v="96.41"/>
  </r>
  <r>
    <x v="27"/>
    <s v="Northshore School District"/>
    <n v="5331"/>
    <s v="Northshore Online Reengagement Program"/>
    <s v="N"/>
    <s v="N"/>
    <s v="N"/>
    <s v="Y"/>
    <s v="N"/>
    <n v="4"/>
    <n v="2.4407954552388625E-5"/>
    <n v="34.28"/>
  </r>
  <r>
    <x v="27"/>
    <s v="Northshore School District"/>
    <n v="1815"/>
    <s v="Northshore Special Services"/>
    <s v="N"/>
    <s v="N"/>
    <s v="N"/>
    <s v="Y"/>
    <s v="N"/>
    <n v="3"/>
    <n v="1.8305965914291468E-5"/>
    <n v="25.71"/>
  </r>
  <r>
    <x v="72"/>
    <s v="Lake Washington School District"/>
    <n v="4167"/>
    <s v="Northstar Middle School"/>
    <s v="N"/>
    <s v="N"/>
    <s v="N"/>
    <s v="Y"/>
    <s v="N"/>
    <n v="1"/>
    <n v="6.1019886380971562E-6"/>
    <n v="8.57"/>
  </r>
  <r>
    <x v="68"/>
    <s v="Toppenish School District"/>
    <n v="5262"/>
    <s v="Northwest Allprep"/>
    <s v="Y"/>
    <s v="N"/>
    <s v="Y"/>
    <s v="Y"/>
    <s v="N"/>
    <n v="10.75"/>
    <n v="6.5596377859544422E-5"/>
    <n v="92.13"/>
  </r>
  <r>
    <x v="171"/>
    <s v="Mount Vernon School District"/>
    <n v="5960"/>
    <s v="Northwest Career &amp; Technical Academy/A Washington State Skills Center"/>
    <s v="Y"/>
    <s v="N"/>
    <s v="Y"/>
    <s v="Y"/>
    <s v="N"/>
    <n v="283.25"/>
    <n v="1.7283882817410194E-3"/>
    <n v="2427.44"/>
  </r>
  <r>
    <x v="181"/>
    <s v="Clover Park Technical College"/>
    <n v="5951"/>
    <s v="Northwest Career and Technical High School"/>
    <s v="N"/>
    <s v="N"/>
    <s v="N"/>
    <s v="Y"/>
    <s v="N"/>
    <n v="13"/>
    <n v="7.9325852295263028E-5"/>
    <n v="111.41"/>
  </r>
  <r>
    <x v="8"/>
    <s v="Seattle School District No. 1"/>
    <n v="3868"/>
    <s v="Nova High School"/>
    <s v="N"/>
    <s v="N"/>
    <s v="N"/>
    <s v="Y"/>
    <s v="N"/>
    <n v="19"/>
    <n v="1.1593778412384596E-4"/>
    <n v="162.83000000000001"/>
  </r>
  <r>
    <x v="123"/>
    <s v="Oak Harbor School District"/>
    <n v="2974"/>
    <s v="Oak Harbor High School"/>
    <s v="Y"/>
    <s v="N"/>
    <s v="Y"/>
    <s v="Y"/>
    <s v="N"/>
    <n v="878.25"/>
    <n v="5.3590715214088275E-3"/>
    <n v="7526.57"/>
  </r>
  <r>
    <x v="182"/>
    <s v="Oakesdale School District"/>
    <n v="2432"/>
    <s v="Oakesdale High School"/>
    <s v="Y"/>
    <s v="N"/>
    <s v="N"/>
    <s v="Y"/>
    <s v="N"/>
    <n v="3.5"/>
    <n v="2.1356960233340046E-5"/>
    <n v="29.99"/>
  </r>
  <r>
    <x v="53"/>
    <s v="Shelton School District"/>
    <n v="4363"/>
    <s v="Oakland Bay Junior High School"/>
    <s v="N"/>
    <s v="N"/>
    <s v="N"/>
    <s v="Y"/>
    <s v="N"/>
    <n v="388.5"/>
    <n v="2.3706225859007452E-3"/>
    <n v="3329.43"/>
  </r>
  <r>
    <x v="11"/>
    <s v="Tacoma School District"/>
    <n v="4109"/>
    <s v="Oakland High School"/>
    <s v="Y"/>
    <s v="N"/>
    <s v="N"/>
    <s v="Y"/>
    <s v="N"/>
    <n v="117"/>
    <n v="7.1393267065736723E-4"/>
    <n v="1002.69"/>
  </r>
  <r>
    <x v="183"/>
    <s v="Oakville School District"/>
    <n v="2283"/>
    <s v="Oakville High School"/>
    <s v="N"/>
    <s v="N"/>
    <s v="N"/>
    <s v="Y"/>
    <s v="N"/>
    <n v="7.75"/>
    <n v="4.7290411945252957E-5"/>
    <n v="66.42"/>
  </r>
  <r>
    <x v="184"/>
    <s v="Orcas Island School District"/>
    <n v="1892"/>
    <s v="OASIS K-12"/>
    <s v="Y"/>
    <s v="N"/>
    <s v="N"/>
    <s v="Y"/>
    <s v="N"/>
    <n v="9.25"/>
    <n v="5.6443394902398693E-5"/>
    <n v="79.27"/>
  </r>
  <r>
    <x v="185"/>
    <s v="Port Townsend School District"/>
    <n v="1798"/>
    <s v="OCEAN"/>
    <s v="Y"/>
    <s v="N"/>
    <s v="N"/>
    <s v="Y"/>
    <s v="N"/>
    <n v="4.25"/>
    <n v="2.5933451711912911E-5"/>
    <n v="36.42"/>
  </r>
  <r>
    <x v="186"/>
    <s v="Ocosta School District"/>
    <n v="3024"/>
    <s v="Ocosta Junior - Senior High"/>
    <s v="Y"/>
    <s v="N"/>
    <s v="N"/>
    <s v="Y"/>
    <s v="N"/>
    <n v="37.5"/>
    <n v="2.2882457392864336E-4"/>
    <n v="321.37"/>
  </r>
  <r>
    <x v="21"/>
    <s v="Bellevue School District"/>
    <n v="3631"/>
    <s v="Odle Middle School"/>
    <s v="Y"/>
    <s v="N"/>
    <s v="N"/>
    <s v="N"/>
    <s v="N"/>
    <n v="2.25"/>
    <n v="1.37294744357186E-5"/>
    <n v="19.28"/>
  </r>
  <r>
    <x v="187"/>
    <s v="Okanogan School District"/>
    <n v="1980"/>
    <s v="Okanogan Alternative High School"/>
    <s v="N"/>
    <s v="N"/>
    <s v="N"/>
    <s v="Y"/>
    <s v="N"/>
    <n v="1.25"/>
    <n v="7.6274857976214446E-6"/>
    <n v="10.71"/>
  </r>
  <r>
    <x v="187"/>
    <s v="Okanogan School District"/>
    <n v="3193"/>
    <s v="Okanogan Co Juvenile Detention"/>
    <s v="N"/>
    <s v="N"/>
    <s v="N"/>
    <s v="Y"/>
    <s v="N"/>
    <n v="4.75"/>
    <n v="2.8984446030961489E-5"/>
    <n v="40.71"/>
  </r>
  <r>
    <x v="187"/>
    <s v="Okanogan School District"/>
    <n v="2246"/>
    <s v="Okanogan High School"/>
    <s v="N"/>
    <s v="N"/>
    <s v="Y"/>
    <s v="Y"/>
    <s v="N"/>
    <n v="151.75"/>
    <n v="9.2597677583124345E-4"/>
    <n v="1300.49"/>
  </r>
  <r>
    <x v="187"/>
    <s v="Okanogan School District"/>
    <n v="5151"/>
    <s v="Okanogan Outreach Alternative School"/>
    <s v="N"/>
    <s v="N"/>
    <s v="N"/>
    <s v="Y"/>
    <s v="N"/>
    <n v="7"/>
    <n v="4.2713920466680093E-5"/>
    <n v="59.99"/>
  </r>
  <r>
    <x v="16"/>
    <s v="Olympia School District"/>
    <n v="3132"/>
    <s v="Olympia High School"/>
    <s v="Y"/>
    <s v="N"/>
    <s v="Y"/>
    <s v="Y"/>
    <s v="N"/>
    <n v="646.5"/>
    <n v="3.9449356545298115E-3"/>
    <n v="5540.48"/>
  </r>
  <r>
    <x v="16"/>
    <s v="Olympia School District"/>
    <n v="5078"/>
    <s v="Olympia Regional Learning Academy"/>
    <s v="Y"/>
    <s v="N"/>
    <s v="N"/>
    <s v="Y"/>
    <s v="N"/>
    <n v="27.25"/>
    <n v="1.6627919038814749E-4"/>
    <n v="233.53"/>
  </r>
  <r>
    <x v="19"/>
    <s v="Central Kitsap School District"/>
    <n v="4100"/>
    <s v="Olympic High School"/>
    <s v="Y"/>
    <s v="N"/>
    <s v="N"/>
    <s v="Y"/>
    <s v="N"/>
    <n v="601.5"/>
    <n v="3.6703461658154392E-3"/>
    <n v="5154.84"/>
  </r>
  <r>
    <x v="53"/>
    <s v="Shelton School District"/>
    <n v="4586"/>
    <s v="Olympic Middle School"/>
    <s v="N"/>
    <s v="N"/>
    <s v="N"/>
    <s v="Y"/>
    <s v="N"/>
    <n v="1"/>
    <n v="6.1019886380971562E-6"/>
    <n v="8.57"/>
  </r>
  <r>
    <x v="188"/>
    <s v="Sequim School District"/>
    <n v="1708"/>
    <s v="Olympic Peninsula Academy"/>
    <s v="Y"/>
    <s v="N"/>
    <s v="N"/>
    <s v="Y"/>
    <s v="N"/>
    <n v="20.75"/>
    <n v="1.2661626424051599E-4"/>
    <n v="177.83"/>
  </r>
  <r>
    <x v="121"/>
    <s v="Omak School District"/>
    <n v="2031"/>
    <s v="Omak High School"/>
    <s v="Y"/>
    <s v="N"/>
    <s v="N"/>
    <s v="Y"/>
    <s v="N"/>
    <n v="92.5"/>
    <n v="5.6443394902398693E-4"/>
    <n v="792.72"/>
  </r>
  <r>
    <x v="3"/>
    <s v="Spokane School District"/>
    <n v="5250"/>
    <s v="On Track Academy"/>
    <s v="Y"/>
    <s v="N"/>
    <s v="N"/>
    <s v="Y"/>
    <s v="N"/>
    <n v="138.75"/>
    <n v="8.4665092353598034E-4"/>
    <n v="1189.08"/>
  </r>
  <r>
    <x v="189"/>
    <s v="Onalaska School District"/>
    <n v="2331"/>
    <s v="Onalaska High School"/>
    <s v="Y"/>
    <s v="N"/>
    <s v="Y"/>
    <s v="Y"/>
    <s v="N"/>
    <n v="11.75"/>
    <n v="7.1698366497641579E-5"/>
    <n v="100.7"/>
  </r>
  <r>
    <x v="73"/>
    <s v="Coupeville School District"/>
    <n v="5412"/>
    <s v="Open Den"/>
    <s v="N"/>
    <s v="N"/>
    <s v="N"/>
    <s v="Y"/>
    <s v="N"/>
    <n v="1.25"/>
    <n v="7.6274857976214446E-6"/>
    <n v="10.71"/>
  </r>
  <r>
    <x v="114"/>
    <s v="Renton School District"/>
    <n v="5335"/>
    <s v="Open Door Youth Reengagement"/>
    <s v="N"/>
    <s v="N"/>
    <s v="N"/>
    <s v="Y"/>
    <s v="N"/>
    <n v="7.25"/>
    <n v="4.4239417626204379E-5"/>
    <n v="62.13"/>
  </r>
  <r>
    <x v="65"/>
    <s v="Vancouver School District"/>
    <n v="5342"/>
    <s v="Open Doors"/>
    <s v="N"/>
    <s v="N"/>
    <s v="N"/>
    <s v="Y"/>
    <s v="N"/>
    <n v="29"/>
    <n v="1.7695767050481751E-4"/>
    <n v="248.53"/>
  </r>
  <r>
    <x v="3"/>
    <s v="Spokane School District"/>
    <n v="5344"/>
    <s v="Open Doors"/>
    <s v="N"/>
    <s v="N"/>
    <s v="N"/>
    <s v="Y"/>
    <s v="N"/>
    <n v="2.25"/>
    <n v="1.37294744357186E-5"/>
    <n v="19.28"/>
  </r>
  <r>
    <x v="143"/>
    <s v="Lake Washington Institute of Technology"/>
    <n v="5306"/>
    <s v="Open Doors at LWIT"/>
    <s v="Y"/>
    <s v="N"/>
    <s v="N"/>
    <s v="Y"/>
    <s v="N"/>
    <n v="11"/>
    <n v="6.7121875019068714E-5"/>
    <n v="94.27"/>
  </r>
  <r>
    <x v="1"/>
    <s v="Evergreen School District (Clark)"/>
    <n v="5435"/>
    <s v="Open Doors Evergreen"/>
    <s v="N"/>
    <s v="N"/>
    <s v="N"/>
    <s v="Y"/>
    <s v="N"/>
    <n v="6.75"/>
    <n v="4.11884233071558E-5"/>
    <n v="57.85"/>
  </r>
  <r>
    <x v="44"/>
    <s v="Wenatchee School District"/>
    <n v="5316"/>
    <s v="Open Doors Re-Engagement"/>
    <s v="N"/>
    <s v="N"/>
    <s v="N"/>
    <s v="Y"/>
    <s v="N"/>
    <n v="1"/>
    <n v="6.1019886380971562E-6"/>
    <n v="8.57"/>
  </r>
  <r>
    <x v="34"/>
    <s v="Federal Way School District"/>
    <n v="5348"/>
    <s v="Open Doors Youth Reengagement (1418)"/>
    <s v="N"/>
    <s v="N"/>
    <s v="N"/>
    <s v="Y"/>
    <s v="N"/>
    <n v="18.25"/>
    <n v="1.1136129264527309E-4"/>
    <n v="156.4"/>
  </r>
  <r>
    <x v="22"/>
    <s v="Bellingham School District"/>
    <n v="1647"/>
    <s v="Options High School"/>
    <s v="Y"/>
    <s v="N"/>
    <s v="N"/>
    <s v="Y"/>
    <s v="N"/>
    <n v="74.25"/>
    <n v="4.5307265637871381E-4"/>
    <n v="636.32000000000005"/>
  </r>
  <r>
    <x v="184"/>
    <s v="Orcas Island School District"/>
    <n v="2750"/>
    <s v="Orcas Island High School"/>
    <s v="Y"/>
    <s v="N"/>
    <s v="N"/>
    <s v="N"/>
    <s v="N"/>
    <n v="37"/>
    <n v="2.2577357960959477E-4"/>
    <n v="317.08999999999997"/>
  </r>
  <r>
    <x v="190"/>
    <s v="Orient School District"/>
    <n v="2136"/>
    <s v="Orient Elementary School"/>
    <s v="N"/>
    <s v="N"/>
    <s v="N"/>
    <s v="Y"/>
    <s v="N"/>
    <n v="1.25"/>
    <n v="7.6274857976214446E-6"/>
    <n v="10.71"/>
  </r>
  <r>
    <x v="191"/>
    <s v="Oroville School District"/>
    <n v="2706"/>
    <s v="Oroville Middle-High School"/>
    <s v="N"/>
    <s v="N"/>
    <s v="N"/>
    <s v="Y"/>
    <s v="N"/>
    <n v="70.75"/>
    <n v="4.3171569614537376E-4"/>
    <n v="606.33000000000004"/>
  </r>
  <r>
    <x v="192"/>
    <s v="Orting School District"/>
    <n v="2942"/>
    <s v="Orting High School"/>
    <s v="Y"/>
    <s v="N"/>
    <s v="N"/>
    <s v="Y"/>
    <s v="N"/>
    <n v="588"/>
    <n v="3.5879693192011276E-3"/>
    <n v="5039.1400000000003"/>
  </r>
  <r>
    <x v="86"/>
    <s v="Othello School District"/>
    <n v="3015"/>
    <s v="Othello High School"/>
    <s v="Y"/>
    <s v="N"/>
    <s v="Y"/>
    <s v="Y"/>
    <s v="N"/>
    <n v="318.75"/>
    <n v="1.9450088783934684E-3"/>
    <n v="2731.68"/>
  </r>
  <r>
    <x v="39"/>
    <s v="Lake Stevens School District"/>
    <n v="5442"/>
    <s v="Outcomes for Academic Resilience"/>
    <s v="N"/>
    <s v="N"/>
    <s v="N"/>
    <s v="Y"/>
    <s v="N"/>
    <n v="4"/>
    <n v="2.4407954552388625E-5"/>
    <n v="34.28"/>
  </r>
  <r>
    <x v="193"/>
    <s v="Wapato School District"/>
    <n v="4022"/>
    <s v="Pace Alternative High School"/>
    <s v="N"/>
    <s v="N"/>
    <s v="N"/>
    <s v="Y"/>
    <s v="N"/>
    <n v="8.25"/>
    <n v="5.0341406264301536E-5"/>
    <n v="70.7"/>
  </r>
  <r>
    <x v="194"/>
    <s v="Mill A School District"/>
    <n v="5480"/>
    <s v="Pacific Crest Innovation Academy"/>
    <s v="N"/>
    <s v="N"/>
    <s v="Y"/>
    <s v="N"/>
    <s v="N"/>
    <n v="5"/>
    <n v="3.0509943190485779E-5"/>
    <n v="42.85"/>
  </r>
  <r>
    <x v="195"/>
    <s v="Valley School District"/>
    <n v="5223"/>
    <s v="Paideia High School"/>
    <s v="N"/>
    <s v="N"/>
    <s v="N"/>
    <s v="Y"/>
    <s v="N"/>
    <n v="1"/>
    <n v="6.1019886380971562E-6"/>
    <n v="8.57"/>
  </r>
  <r>
    <x v="196"/>
    <s v="Palouse School District"/>
    <n v="2634"/>
    <s v="Palouse High School"/>
    <s v="Y"/>
    <s v="N"/>
    <s v="N"/>
    <s v="Y"/>
    <s v="N"/>
    <n v="32"/>
    <n v="1.95263636419109E-4"/>
    <n v="274.24"/>
  </r>
  <r>
    <x v="70"/>
    <s v="North Franklin School District"/>
    <n v="1754"/>
    <s v="Palouse Junction High School"/>
    <s v="N"/>
    <s v="N"/>
    <s v="N"/>
    <s v="Y"/>
    <s v="N"/>
    <n v="2.5"/>
    <n v="1.5254971595242889E-5"/>
    <n v="21.42"/>
  </r>
  <r>
    <x v="40"/>
    <s v="Riverview School District"/>
    <n v="1854"/>
    <s v="PARADE"/>
    <s v="N"/>
    <s v="N"/>
    <s v="N"/>
    <s v="Y"/>
    <s v="N"/>
    <n v="1"/>
    <n v="6.1019886380971562E-6"/>
    <n v="8.57"/>
  </r>
  <r>
    <x v="52"/>
    <s v="North Kitsap School District"/>
    <n v="1733"/>
    <s v="Parent Assisted Learning"/>
    <s v="Y"/>
    <s v="N"/>
    <s v="N"/>
    <s v="Y"/>
    <s v="N"/>
    <n v="12.75"/>
    <n v="7.7800355135738736E-5"/>
    <n v="109.27"/>
  </r>
  <r>
    <x v="7"/>
    <s v="Snohomish School District"/>
    <n v="1904"/>
    <s v="Parent Partnership"/>
    <s v="N"/>
    <s v="N"/>
    <s v="N"/>
    <s v="Y"/>
    <s v="N"/>
    <n v="1"/>
    <n v="6.1019886380971562E-6"/>
    <n v="8.57"/>
  </r>
  <r>
    <x v="23"/>
    <s v="Kennewick School District"/>
    <n v="3472"/>
    <s v="Park Middle School"/>
    <s v="N"/>
    <s v="N"/>
    <s v="N"/>
    <s v="Y"/>
    <s v="N"/>
    <n v="1.25"/>
    <n v="7.6274857976214446E-6"/>
    <n v="10.71"/>
  </r>
  <r>
    <x v="136"/>
    <s v="Kittitas School District"/>
    <n v="3213"/>
    <s v="Parke Creek Treatment Ctr"/>
    <s v="N"/>
    <s v="N"/>
    <s v="N"/>
    <s v="Y"/>
    <s v="N"/>
    <n v="2"/>
    <n v="1.2203977276194312E-5"/>
    <n v="17.14"/>
  </r>
  <r>
    <x v="76"/>
    <s v="Quilcene School District"/>
    <n v="5236"/>
    <s v="Partnership for Excellence in Alternative Remote Learning"/>
    <s v="Y"/>
    <s v="N"/>
    <s v="N"/>
    <s v="N"/>
    <s v="N"/>
    <n v="1"/>
    <n v="6.1019886380971562E-6"/>
    <n v="8.57"/>
  </r>
  <r>
    <x v="121"/>
    <s v="Omak School District"/>
    <n v="4278"/>
    <s v="Paschal Sherman"/>
    <s v="N"/>
    <s v="N"/>
    <s v="N"/>
    <s v="Y"/>
    <s v="N"/>
    <n v="1.25"/>
    <n v="7.6274857976214446E-6"/>
    <n v="10.71"/>
  </r>
  <r>
    <x v="47"/>
    <s v="Pasco School District"/>
    <n v="2917"/>
    <s v="Pasco Senior High School"/>
    <s v="Y"/>
    <s v="N"/>
    <s v="N"/>
    <s v="Y"/>
    <s v="N"/>
    <n v="1016.25"/>
    <n v="6.2011459534662347E-3"/>
    <n v="8709.23"/>
  </r>
  <r>
    <x v="197"/>
    <s v="Pateros School District"/>
    <n v="2397"/>
    <s v="Pateros High School"/>
    <s v="N"/>
    <s v="N"/>
    <s v="N"/>
    <s v="Y"/>
    <s v="N"/>
    <n v="29.25"/>
    <n v="1.7848316766434181E-4"/>
    <n v="250.67"/>
  </r>
  <r>
    <x v="198"/>
    <s v="Pe Ell School District"/>
    <n v="2858"/>
    <s v="Pe Ell School"/>
    <s v="N"/>
    <s v="N"/>
    <s v="N"/>
    <s v="Y"/>
    <s v="N"/>
    <n v="50.5"/>
    <n v="3.0815042622390636E-4"/>
    <n v="432.78"/>
  </r>
  <r>
    <x v="11"/>
    <s v="Tacoma School District"/>
    <n v="4283"/>
    <s v="Pearl Street Center"/>
    <s v="N"/>
    <s v="N"/>
    <s v="N"/>
    <s v="Y"/>
    <s v="N"/>
    <n v="2.5"/>
    <n v="1.5254971595242889E-5"/>
    <n v="21.42"/>
  </r>
  <r>
    <x v="109"/>
    <s v="Peninsula School District"/>
    <n v="2681"/>
    <s v="Peninsula High School"/>
    <s v="Y"/>
    <s v="N"/>
    <s v="N"/>
    <s v="Y"/>
    <s v="N"/>
    <n v="797"/>
    <n v="4.8632849445634334E-3"/>
    <n v="6830.26"/>
  </r>
  <r>
    <x v="23"/>
    <s v="Kennewick School District"/>
    <n v="5106"/>
    <s v="Phoenix High School"/>
    <s v="Y"/>
    <s v="N"/>
    <s v="N"/>
    <s v="Y"/>
    <s v="N"/>
    <n v="8"/>
    <n v="4.881590910477725E-5"/>
    <n v="68.56"/>
  </r>
  <r>
    <x v="51"/>
    <s v="Chimacum School District"/>
    <n v="1724"/>
    <s v="PI Program"/>
    <s v="Y"/>
    <s v="N"/>
    <s v="Y"/>
    <s v="Y"/>
    <s v="N"/>
    <n v="6.5"/>
    <n v="3.9662926147631514E-5"/>
    <n v="55.7"/>
  </r>
  <r>
    <x v="4"/>
    <s v="Bethel School District"/>
    <n v="5961"/>
    <s v="Pierce County Skills Center"/>
    <s v="Y"/>
    <s v="N"/>
    <s v="N"/>
    <s v="Y"/>
    <s v="N"/>
    <n v="570.5"/>
    <n v="3.4811845180344274E-3"/>
    <n v="4889.17"/>
  </r>
  <r>
    <x v="199"/>
    <s v="Pomeroy School District"/>
    <n v="2241"/>
    <s v="Pomeroy Jr Sr High School"/>
    <s v="N"/>
    <s v="N"/>
    <s v="Y"/>
    <s v="Y"/>
    <s v="N"/>
    <n v="90.25"/>
    <n v="5.5070447458826827E-4"/>
    <n v="773.44"/>
  </r>
  <r>
    <x v="150"/>
    <s v="Port Angeles School District"/>
    <n v="2908"/>
    <s v="Port Angeles High School"/>
    <s v="Y"/>
    <s v="N"/>
    <s v="N"/>
    <s v="Y"/>
    <s v="N"/>
    <n v="531.25"/>
    <n v="3.2416814639891142E-3"/>
    <n v="4552.8"/>
  </r>
  <r>
    <x v="35"/>
    <s v="Everett School District"/>
    <n v="1907"/>
    <s v="Port Gardner"/>
    <s v="N"/>
    <s v="N"/>
    <s v="N"/>
    <s v="Y"/>
    <s v="N"/>
    <n v="3"/>
    <n v="1.8305965914291468E-5"/>
    <n v="25.71"/>
  </r>
  <r>
    <x v="185"/>
    <s v="Port Townsend School District"/>
    <n v="2503"/>
    <s v="Port Townsend High School"/>
    <s v="Y"/>
    <s v="N"/>
    <s v="N"/>
    <s v="Y"/>
    <s v="N"/>
    <n v="117"/>
    <n v="7.1393267065736723E-4"/>
    <n v="1002.69"/>
  </r>
  <r>
    <x v="20"/>
    <s v="Battle Ground School District"/>
    <n v="4104"/>
    <s v="Prairie High School"/>
    <s v="Y"/>
    <s v="N"/>
    <s v="N"/>
    <s v="Y"/>
    <s v="N"/>
    <n v="467"/>
    <n v="2.8496286939913716E-3"/>
    <n v="4002.18"/>
  </r>
  <r>
    <x v="200"/>
    <s v="Prescott School District"/>
    <n v="3575"/>
    <s v="Prescott Jr Sr High"/>
    <s v="N"/>
    <s v="N"/>
    <s v="N"/>
    <s v="Y"/>
    <s v="N"/>
    <n v="2.5"/>
    <n v="1.5254971595242889E-5"/>
    <n v="21.42"/>
  </r>
  <r>
    <x v="201"/>
    <s v="Prosser School District"/>
    <n v="2508"/>
    <s v="Prosser High School"/>
    <s v="Y"/>
    <s v="N"/>
    <s v="N"/>
    <s v="Y"/>
    <s v="N"/>
    <n v="184"/>
    <n v="1.1227659094098766E-3"/>
    <n v="1576.87"/>
  </r>
  <r>
    <x v="24"/>
    <s v="Highline School District"/>
    <n v="5172"/>
    <s v="Puget Sound High School"/>
    <s v="N"/>
    <s v="Y"/>
    <s v="N"/>
    <s v="Y"/>
    <s v="N"/>
    <n v="156.25"/>
    <n v="9.5343572470268055E-4"/>
    <n v="1339.06"/>
  </r>
  <r>
    <x v="24"/>
    <s v="Highline School District"/>
    <n v="2270"/>
    <s v="Puget Sound Skills Center"/>
    <s v="Y"/>
    <s v="Y"/>
    <s v="N"/>
    <s v="Y"/>
    <s v="N"/>
    <n v="769.5"/>
    <n v="4.6954802570157612E-3"/>
    <n v="6594.59"/>
  </r>
  <r>
    <x v="202"/>
    <s v="Pullman School District"/>
    <n v="2499"/>
    <s v="Pullman High School"/>
    <s v="Y"/>
    <s v="N"/>
    <s v="N"/>
    <s v="Y"/>
    <s v="N"/>
    <n v="279.25"/>
    <n v="1.7039803271886307E-3"/>
    <n v="2393.16"/>
  </r>
  <r>
    <x v="17"/>
    <s v="Puyallup School District"/>
    <n v="2125"/>
    <s v="Puyallup High School"/>
    <s v="Y"/>
    <s v="N"/>
    <s v="N"/>
    <s v="Y"/>
    <s v="N"/>
    <n v="1258.25"/>
    <n v="7.6778272038857467E-3"/>
    <n v="10783.16"/>
  </r>
  <r>
    <x v="17"/>
    <s v="Puyallup School District"/>
    <n v="1640"/>
    <s v="Puyallup Online Academy/POA"/>
    <s v="N"/>
    <s v="N"/>
    <s v="N"/>
    <s v="Y"/>
    <s v="N"/>
    <n v="26"/>
    <n v="1.5865170459052606E-4"/>
    <n v="222.82"/>
  </r>
  <r>
    <x v="17"/>
    <s v="Puyallup School District"/>
    <n v="5321"/>
    <s v="Puyallup Open Doors/POD"/>
    <s v="N"/>
    <s v="N"/>
    <s v="N"/>
    <s v="Y"/>
    <s v="N"/>
    <n v="2.25"/>
    <n v="1.37294744357186E-5"/>
    <n v="19.28"/>
  </r>
  <r>
    <x v="130"/>
    <s v="Chewelah School District"/>
    <n v="1763"/>
    <s v="Quartzite Learning"/>
    <s v="Y"/>
    <s v="N"/>
    <s v="N"/>
    <s v="N"/>
    <s v="N"/>
    <n v="1"/>
    <n v="6.1019886380971562E-6"/>
    <n v="8.57"/>
  </r>
  <r>
    <x v="76"/>
    <s v="Quilcene School District"/>
    <n v="2474"/>
    <s v="Quilcene High And Elementary"/>
    <s v="Y"/>
    <s v="N"/>
    <s v="N"/>
    <s v="Y"/>
    <s v="N"/>
    <n v="29.25"/>
    <n v="1.7848316766434181E-4"/>
    <n v="250.67"/>
  </r>
  <r>
    <x v="203"/>
    <s v="Quincy School District"/>
    <n v="3088"/>
    <s v="Quincy High School"/>
    <s v="Y"/>
    <s v="N"/>
    <s v="Y"/>
    <s v="Y"/>
    <s v="N"/>
    <n v="115"/>
    <n v="7.0172869338117289E-4"/>
    <n v="985.55"/>
  </r>
  <r>
    <x v="203"/>
    <s v="Quincy School District"/>
    <n v="1506"/>
    <s v="Quincy Innovation Academy"/>
    <s v="N"/>
    <s v="N"/>
    <s v="N"/>
    <s v="Y"/>
    <s v="N"/>
    <n v="2.25"/>
    <n v="1.37294744357186E-5"/>
    <n v="19.28"/>
  </r>
  <r>
    <x v="88"/>
    <s v="Longview School District"/>
    <n v="2416"/>
    <s v="R A Long High School"/>
    <s v="Y"/>
    <s v="N"/>
    <s v="N"/>
    <s v="Y"/>
    <s v="N"/>
    <n v="334.25"/>
    <n v="2.0395897022839745E-3"/>
    <n v="2864.51"/>
  </r>
  <r>
    <x v="8"/>
    <s v="Seattle School District No. 1"/>
    <n v="3327"/>
    <s v="Rainier Beach High School"/>
    <s v="Y"/>
    <s v="Y"/>
    <s v="N"/>
    <s v="Y"/>
    <s v="N"/>
    <n v="184.25"/>
    <n v="1.1242914065694009E-3"/>
    <n v="1579.02"/>
  </r>
  <r>
    <x v="204"/>
    <s v="Rainier School District"/>
    <n v="2468"/>
    <s v="Rainier Senior High School"/>
    <s v="Y"/>
    <s v="N"/>
    <s v="N"/>
    <s v="Y"/>
    <s v="N"/>
    <n v="103.25"/>
    <n v="6.3003032688353138E-4"/>
    <n v="884.85"/>
  </r>
  <r>
    <x v="24"/>
    <s v="Highline School District"/>
    <n v="3553"/>
    <s v="Raisbeck Aviation High School"/>
    <s v="Y"/>
    <s v="N"/>
    <s v="N"/>
    <s v="Y"/>
    <s v="N"/>
    <n v="305"/>
    <n v="1.8611065346196326E-3"/>
    <n v="2613.84"/>
  </r>
  <r>
    <x v="205"/>
    <s v="Raymond School District"/>
    <n v="2357"/>
    <s v="Raymond Jr Sr High School"/>
    <s v="N"/>
    <s v="N"/>
    <s v="N"/>
    <s v="Y"/>
    <s v="N"/>
    <n v="71.75"/>
    <n v="4.3781768478347093E-4"/>
    <n v="614.9"/>
  </r>
  <r>
    <x v="206"/>
    <s v="Reardan-Edwall School District"/>
    <n v="2478"/>
    <s v="Reardan Middle-Senior High School"/>
    <s v="N"/>
    <s v="N"/>
    <s v="N"/>
    <s v="Y"/>
    <s v="N"/>
    <n v="3"/>
    <n v="1.8305965914291468E-5"/>
    <n v="25.71"/>
  </r>
  <r>
    <x v="72"/>
    <s v="Lake Washington School District"/>
    <n v="3528"/>
    <s v="Redmond High School"/>
    <s v="Y"/>
    <s v="N"/>
    <s v="N"/>
    <s v="Y"/>
    <s v="N"/>
    <n v="1466.5"/>
    <n v="8.9485663377694789E-3"/>
    <n v="12567.86"/>
  </r>
  <r>
    <x v="72"/>
    <s v="Lake Washington School District"/>
    <n v="3232"/>
    <s v="Redmond Middle School"/>
    <s v="Y"/>
    <s v="N"/>
    <s v="N"/>
    <s v="Y"/>
    <s v="N"/>
    <n v="3.5"/>
    <n v="2.1356960233340046E-5"/>
    <n v="29.99"/>
  </r>
  <r>
    <x v="0"/>
    <s v="Clover Park School District"/>
    <n v="1880"/>
    <s v="Re-Entry High School"/>
    <s v="Y"/>
    <s v="N"/>
    <s v="N"/>
    <s v="N"/>
    <s v="N"/>
    <n v="1"/>
    <n v="6.1019886380971562E-6"/>
    <n v="8.57"/>
  </r>
  <r>
    <x v="11"/>
    <s v="Tacoma School District"/>
    <n v="2039"/>
    <s v="Remann Hall Juvenile Detention Center"/>
    <s v="Y"/>
    <s v="N"/>
    <s v="N"/>
    <s v="Y"/>
    <s v="N"/>
    <n v="25.75"/>
    <n v="1.5712620743100176E-4"/>
    <n v="220.68"/>
  </r>
  <r>
    <x v="28"/>
    <s v="Bremerton School District"/>
    <n v="1737"/>
    <s v="Renaissance Alternative High School"/>
    <s v="N"/>
    <s v="N"/>
    <s v="N"/>
    <s v="Y"/>
    <s v="N"/>
    <n v="7.75"/>
    <n v="4.7290411945252957E-5"/>
    <n v="66.42"/>
  </r>
  <r>
    <x v="114"/>
    <s v="Renton School District"/>
    <n v="2475"/>
    <s v="Renton Senior High School"/>
    <s v="Y"/>
    <s v="Y"/>
    <s v="N"/>
    <s v="Y"/>
    <s v="N"/>
    <n v="207.5"/>
    <n v="1.2661626424051598E-3"/>
    <n v="1778.27"/>
  </r>
  <r>
    <x v="207"/>
    <s v="Republic School District"/>
    <n v="1898"/>
    <s v="Republic Parent Partner"/>
    <s v="N"/>
    <s v="N"/>
    <s v="N"/>
    <s v="Y"/>
    <s v="N"/>
    <n v="1"/>
    <n v="6.1019886380971562E-6"/>
    <n v="8.57"/>
  </r>
  <r>
    <x v="207"/>
    <s v="Republic School District"/>
    <n v="3579"/>
    <s v="Republic Senior High School"/>
    <s v="N"/>
    <s v="N"/>
    <s v="N"/>
    <s v="Y"/>
    <s v="N"/>
    <n v="2.25"/>
    <n v="1.37294744357186E-5"/>
    <n v="19.28"/>
  </r>
  <r>
    <x v="48"/>
    <s v="Richland School District"/>
    <n v="3511"/>
    <s v="Richland High School"/>
    <s v="Y"/>
    <s v="N"/>
    <s v="N"/>
    <s v="Y"/>
    <s v="N"/>
    <n v="763.5"/>
    <n v="4.6588683251871784E-3"/>
    <n v="6543.17"/>
  </r>
  <r>
    <x v="208"/>
    <s v="Ridgefield School District"/>
    <n v="2390"/>
    <s v="Ridgefield High School"/>
    <s v="Y"/>
    <s v="N"/>
    <s v="N"/>
    <s v="Y"/>
    <s v="N"/>
    <n v="303.5"/>
    <n v="1.8519535516624869E-3"/>
    <n v="2600.9899999999998"/>
  </r>
  <r>
    <x v="83"/>
    <s v="Yakima School District"/>
    <n v="5264"/>
    <s v="Ridgeview Group Home"/>
    <s v="N"/>
    <s v="N"/>
    <s v="N"/>
    <s v="Y"/>
    <s v="N"/>
    <n v="1"/>
    <n v="6.1019886380971562E-6"/>
    <n v="8.57"/>
  </r>
  <r>
    <x v="209"/>
    <s v="Soap Lake School District"/>
    <n v="1518"/>
    <s v="RISE Academy"/>
    <s v="N"/>
    <s v="N"/>
    <s v="N"/>
    <s v="Y"/>
    <s v="N"/>
    <n v="1"/>
    <n v="6.1019886380971562E-6"/>
    <n v="8.57"/>
  </r>
  <r>
    <x v="179"/>
    <s v="North Thurston Public Schools"/>
    <n v="4427"/>
    <s v="River Ridge High School"/>
    <s v="Y"/>
    <s v="N"/>
    <s v="Y"/>
    <s v="Y"/>
    <s v="N"/>
    <n v="283.25"/>
    <n v="1.7283882817410194E-3"/>
    <n v="2427.44"/>
  </r>
  <r>
    <x v="210"/>
    <s v="Finley School District"/>
    <n v="2367"/>
    <s v="River View High School"/>
    <s v="N"/>
    <s v="N"/>
    <s v="N"/>
    <s v="Y"/>
    <s v="N"/>
    <n v="150"/>
    <n v="9.1529829571457342E-4"/>
    <n v="1285.5"/>
  </r>
  <r>
    <x v="163"/>
    <s v="Mead School District"/>
    <n v="5268"/>
    <s v="Riverpoint Academy"/>
    <s v="Y"/>
    <s v="N"/>
    <s v="N"/>
    <s v="Y"/>
    <s v="N"/>
    <n v="5.25"/>
    <n v="3.2035440350010071E-5"/>
    <n v="44.99"/>
  </r>
  <r>
    <x v="48"/>
    <s v="Richland School District"/>
    <n v="4295"/>
    <s v="Rivers Edge High School"/>
    <s v="N"/>
    <s v="N"/>
    <s v="N"/>
    <s v="Y"/>
    <s v="N"/>
    <n v="79.75"/>
    <n v="4.8663359388824819E-4"/>
    <n v="683.45"/>
  </r>
  <r>
    <x v="127"/>
    <s v="Riverside School District"/>
    <n v="4228"/>
    <s v="Riverside High School"/>
    <s v="Y"/>
    <s v="N"/>
    <s v="N"/>
    <s v="Y"/>
    <s v="N"/>
    <n v="93.5"/>
    <n v="5.705359376620841E-4"/>
    <n v="801.29"/>
  </r>
  <r>
    <x v="115"/>
    <s v="Rochester School District"/>
    <n v="4326"/>
    <s v="Rochester High School"/>
    <s v="Y"/>
    <s v="N"/>
    <s v="N"/>
    <s v="Y"/>
    <s v="N"/>
    <n v="44.5"/>
    <n v="2.7153849439532344E-4"/>
    <n v="381.36"/>
  </r>
  <r>
    <x v="3"/>
    <s v="Spokane School District"/>
    <n v="2479"/>
    <s v="Rogers High School"/>
    <s v="Y"/>
    <s v="N"/>
    <s v="Y"/>
    <s v="Y"/>
    <s v="N"/>
    <n v="382.75"/>
    <n v="2.3355361512316865E-3"/>
    <n v="3280.16"/>
  </r>
  <r>
    <x v="8"/>
    <s v="Seattle School District No. 1"/>
    <n v="2285"/>
    <s v="Roosevelt High School"/>
    <s v="Y"/>
    <s v="N"/>
    <s v="Y"/>
    <s v="Y"/>
    <s v="N"/>
    <n v="916"/>
    <n v="5.5894215924969948E-3"/>
    <n v="7850.09"/>
  </r>
  <r>
    <x v="211"/>
    <s v="Rosalia School District"/>
    <n v="3204"/>
    <s v="Rosalia Elementary &amp; Secondary School"/>
    <s v="N"/>
    <s v="N"/>
    <s v="N"/>
    <s v="Y"/>
    <s v="N"/>
    <n v="3.5"/>
    <n v="2.1356960233340046E-5"/>
    <n v="29.99"/>
  </r>
  <r>
    <x v="47"/>
    <s v="Pasco School District"/>
    <n v="4555"/>
    <s v="Rowena Chess Elementary"/>
    <s v="N"/>
    <s v="N"/>
    <s v="N"/>
    <s v="Y"/>
    <s v="N"/>
    <n v="1"/>
    <n v="6.1019886380971562E-6"/>
    <n v="8.57"/>
  </r>
  <r>
    <x v="212"/>
    <s v="Royal School District"/>
    <n v="3516"/>
    <s v="Royal High School"/>
    <s v="Y"/>
    <s v="N"/>
    <s v="N"/>
    <s v="Y"/>
    <s v="N"/>
    <n v="427"/>
    <n v="2.6055491484674857E-3"/>
    <n v="3659.38"/>
  </r>
  <r>
    <x v="98"/>
    <s v="Ephrata School District"/>
    <n v="5497"/>
    <s v="Sage Hills Open Doors Youth Re-Engagement Program"/>
    <s v="N"/>
    <s v="N"/>
    <s v="N"/>
    <s v="Y"/>
    <s v="N"/>
    <n v="1.25"/>
    <n v="7.6274857976214446E-6"/>
    <n v="10.71"/>
  </r>
  <r>
    <x v="21"/>
    <s v="Bellevue School District"/>
    <n v="3282"/>
    <s v="Sammamish Senior High"/>
    <s v="Y"/>
    <s v="N"/>
    <s v="Y"/>
    <s v="Y"/>
    <s v="N"/>
    <n v="926"/>
    <n v="5.6504414788779659E-3"/>
    <n v="7935.79"/>
  </r>
  <r>
    <x v="24"/>
    <s v="Highline School District"/>
    <n v="1973"/>
    <s v="Satellite High School"/>
    <s v="Y"/>
    <s v="N"/>
    <s v="N"/>
    <s v="Y"/>
    <s v="N"/>
    <n v="29.25"/>
    <n v="1.7848316766434181E-4"/>
    <n v="250.67"/>
  </r>
  <r>
    <x v="3"/>
    <s v="Spokane School District"/>
    <n v="1698"/>
    <s v="SCCP Images"/>
    <s v="Y"/>
    <s v="N"/>
    <s v="N"/>
    <s v="Y"/>
    <s v="N"/>
    <n v="7.75"/>
    <n v="4.7290411945252957E-5"/>
    <n v="66.42"/>
  </r>
  <r>
    <x v="11"/>
    <s v="Tacoma School District"/>
    <n v="5169"/>
    <s v="Science and Math Institute"/>
    <s v="Y"/>
    <s v="N"/>
    <s v="Y"/>
    <s v="Y"/>
    <s v="N"/>
    <n v="583.25"/>
    <n v="3.5589848731701662E-3"/>
    <n v="4998.43"/>
  </r>
  <r>
    <x v="9"/>
    <s v="Edmonds School District"/>
    <n v="3854"/>
    <s v="Scriber Lake High School"/>
    <s v="N"/>
    <s v="N"/>
    <s v="N"/>
    <s v="Y"/>
    <s v="N"/>
    <n v="5.5"/>
    <n v="3.3560937509534357E-5"/>
    <n v="47.13"/>
  </r>
  <r>
    <x v="108"/>
    <s v="Walla Walla Public Schools"/>
    <n v="5337"/>
    <s v="SE AREA TECHNICAL SKILLS CENTER"/>
    <s v="Y"/>
    <s v="N"/>
    <s v="N"/>
    <s v="Y"/>
    <s v="N"/>
    <n v="28.5"/>
    <n v="1.7390667618576893E-4"/>
    <n v="244.24"/>
  </r>
  <r>
    <x v="8"/>
    <s v="Seattle School District No. 1"/>
    <n v="5260"/>
    <s v="Seattle Skills Center"/>
    <s v="Y"/>
    <s v="Y"/>
    <s v="Y"/>
    <s v="Y"/>
    <s v="N"/>
    <n v="22"/>
    <n v="1.3424375003813743E-4"/>
    <n v="188.54"/>
  </r>
  <r>
    <x v="8"/>
    <s v="Seattle School District No. 1"/>
    <n v="1596"/>
    <s v="Seattle World School"/>
    <s v="N"/>
    <s v="N"/>
    <s v="N"/>
    <s v="Y"/>
    <s v="N"/>
    <n v="139.25"/>
    <n v="8.4970191785502898E-4"/>
    <n v="1193.3699999999999"/>
  </r>
  <r>
    <x v="27"/>
    <s v="Northshore School District"/>
    <n v="3811"/>
    <s v="Secondary Academy for Success"/>
    <s v="N"/>
    <s v="N"/>
    <s v="Y"/>
    <s v="Y"/>
    <s v="N"/>
    <n v="75.25"/>
    <n v="4.5917464501681098E-4"/>
    <n v="644.89"/>
  </r>
  <r>
    <x v="213"/>
    <s v="Sedro-Woolley School District"/>
    <n v="2150"/>
    <s v="Sedro Woolley Senior High School"/>
    <s v="Y"/>
    <s v="N"/>
    <s v="Y"/>
    <s v="Y"/>
    <s v="N"/>
    <n v="744.5"/>
    <n v="4.5429305410633327E-3"/>
    <n v="6380.34"/>
  </r>
  <r>
    <x v="22"/>
    <s v="Bellingham School District"/>
    <n v="3576"/>
    <s v="Sehome High School"/>
    <s v="Y"/>
    <s v="N"/>
    <s v="Y"/>
    <s v="Y"/>
    <s v="N"/>
    <n v="725"/>
    <n v="4.423941762620438E-3"/>
    <n v="6213.23"/>
  </r>
  <r>
    <x v="214"/>
    <s v="Selah School District"/>
    <n v="5560"/>
    <s v="Selah Academy Auxiliary"/>
    <s v="N"/>
    <s v="N"/>
    <s v="N"/>
    <s v="Y"/>
    <s v="N"/>
    <n v="1"/>
    <n v="6.1019886380971562E-6"/>
    <n v="8.57"/>
  </r>
  <r>
    <x v="214"/>
    <s v="Selah School District"/>
    <n v="4272"/>
    <s v="Selah Academy Online"/>
    <s v="Y"/>
    <s v="N"/>
    <s v="Y"/>
    <s v="Y"/>
    <s v="N"/>
    <n v="18"/>
    <n v="1.098357954857488E-4"/>
    <n v="154.26"/>
  </r>
  <r>
    <x v="214"/>
    <s v="Selah School District"/>
    <n v="2388"/>
    <s v="Selah High School"/>
    <s v="Y"/>
    <s v="N"/>
    <s v="N"/>
    <s v="Y"/>
    <s v="N"/>
    <n v="209.5"/>
    <n v="1.2783666196813542E-3"/>
    <n v="1795.41"/>
  </r>
  <r>
    <x v="215"/>
    <s v="Selkirk School District"/>
    <n v="5226"/>
    <s v="Selkirk High School"/>
    <s v="Y"/>
    <s v="N"/>
    <s v="N"/>
    <s v="Y"/>
    <s v="N"/>
    <n v="44"/>
    <n v="2.6848750007627486E-4"/>
    <n v="377.08"/>
  </r>
  <r>
    <x v="216"/>
    <s v="Wahluke School District"/>
    <n v="1835"/>
    <s v="Sentinel Tech Alt School"/>
    <s v="N"/>
    <s v="N"/>
    <s v="N"/>
    <s v="Y"/>
    <s v="N"/>
    <n v="7"/>
    <n v="4.2713920466680093E-5"/>
    <n v="59.99"/>
  </r>
  <r>
    <x v="188"/>
    <s v="Sequim School District"/>
    <n v="2471"/>
    <s v="Sequim Senior High"/>
    <s v="Y"/>
    <s v="N"/>
    <s v="N"/>
    <s v="Y"/>
    <s v="N"/>
    <n v="500"/>
    <n v="3.0509943190485779E-3"/>
    <n v="4284.9799999999996"/>
  </r>
  <r>
    <x v="35"/>
    <s v="Everett School District"/>
    <n v="4137"/>
    <s v="Sequoia High School"/>
    <s v="Y"/>
    <s v="N"/>
    <s v="Y"/>
    <s v="Y"/>
    <s v="N"/>
    <n v="307"/>
    <n v="1.8733105118958269E-3"/>
    <n v="2630.98"/>
  </r>
  <r>
    <x v="3"/>
    <s v="Spokane School District"/>
    <n v="3189"/>
    <s v="Shadle Park High School"/>
    <s v="Y"/>
    <s v="N"/>
    <s v="N"/>
    <s v="Y"/>
    <s v="N"/>
    <n v="388.25"/>
    <n v="2.3690970887412207E-3"/>
    <n v="3327.29"/>
  </r>
  <r>
    <x v="1"/>
    <s v="Evergreen School District (Clark)"/>
    <n v="4561"/>
    <s v="Shahala Middle School"/>
    <s v="Y"/>
    <s v="N"/>
    <s v="N"/>
    <s v="N"/>
    <s v="N"/>
    <n v="9.25"/>
    <n v="5.6443394902398693E-5"/>
    <n v="79.27"/>
  </r>
  <r>
    <x v="53"/>
    <s v="Shelton School District"/>
    <n v="3241"/>
    <s v="Shelton High School"/>
    <s v="Y"/>
    <s v="N"/>
    <s v="N"/>
    <s v="Y"/>
    <s v="N"/>
    <n v="576.75"/>
    <n v="3.5193219470225348E-3"/>
    <n v="4942.7299999999996"/>
  </r>
  <r>
    <x v="27"/>
    <s v="Northshore School District"/>
    <n v="3679"/>
    <s v="Shelton View Elementary"/>
    <s v="Y"/>
    <s v="N"/>
    <s v="N"/>
    <s v="Y"/>
    <s v="N"/>
    <n v="1"/>
    <n v="6.1019886380971562E-6"/>
    <n v="8.57"/>
  </r>
  <r>
    <x v="116"/>
    <s v="Shoreline School District"/>
    <n v="3343"/>
    <s v="Shorecrest High School"/>
    <s v="Y"/>
    <s v="N"/>
    <s v="N"/>
    <s v="Y"/>
    <s v="N"/>
    <n v="970.75"/>
    <n v="5.9235054704328141E-3"/>
    <n v="8319.2999999999993"/>
  </r>
  <r>
    <x v="116"/>
    <s v="Shoreline School District"/>
    <n v="3921"/>
    <s v="Shorewood High School"/>
    <s v="Y"/>
    <s v="N"/>
    <s v="N"/>
    <s v="Y"/>
    <s v="N"/>
    <n v="1074"/>
    <n v="6.553535797316345E-3"/>
    <n v="9204.15"/>
  </r>
  <r>
    <x v="118"/>
    <s v="Sunnyside School District"/>
    <n v="5049"/>
    <s v="Sierra Vista Middle School"/>
    <s v="Y"/>
    <s v="N"/>
    <s v="N"/>
    <s v="Y"/>
    <s v="N"/>
    <n v="10"/>
    <n v="6.1019886380971557E-5"/>
    <n v="85.7"/>
  </r>
  <r>
    <x v="171"/>
    <s v="Mount Vernon School District"/>
    <n v="1992"/>
    <s v="Skagit Academy"/>
    <s v="N"/>
    <s v="N"/>
    <s v="N"/>
    <s v="Y"/>
    <s v="N"/>
    <n v="5"/>
    <n v="3.0509943190485779E-5"/>
    <n v="42.85"/>
  </r>
  <r>
    <x v="217"/>
    <s v="ESD 189 acting as a school district"/>
    <n v="3363"/>
    <s v="Skagit County Detention Center"/>
    <s v="N"/>
    <s v="N"/>
    <s v="N"/>
    <s v="Y"/>
    <s v="N"/>
    <n v="1"/>
    <n v="6.1019886380971562E-6"/>
    <n v="8.57"/>
  </r>
  <r>
    <x v="50"/>
    <s v="Moses Lake School District"/>
    <n v="5323"/>
    <s v="Skill Source Reingagement Program"/>
    <s v="N"/>
    <s v="N"/>
    <s v="N"/>
    <s v="Y"/>
    <s v="N"/>
    <n v="18.25"/>
    <n v="1.1136129264527309E-4"/>
    <n v="156.4"/>
  </r>
  <r>
    <x v="146"/>
    <s v="Monroe School District"/>
    <n v="1777"/>
    <s v="Sky Valley Education Center"/>
    <s v="Y"/>
    <s v="N"/>
    <s v="N"/>
    <s v="Y"/>
    <s v="N"/>
    <n v="8.25"/>
    <n v="5.0341406264301536E-5"/>
    <n v="70.7"/>
  </r>
  <r>
    <x v="218"/>
    <s v="Sultan School District"/>
    <n v="5114"/>
    <s v="Sky Valley Options"/>
    <s v="N"/>
    <s v="N"/>
    <s v="N"/>
    <s v="Y"/>
    <s v="N"/>
    <n v="4.5"/>
    <n v="2.74589488714372E-5"/>
    <n v="38.56"/>
  </r>
  <r>
    <x v="219"/>
    <s v="Skykomish School District"/>
    <n v="2513"/>
    <s v="Skykomish High School"/>
    <s v="N"/>
    <s v="N"/>
    <s v="N"/>
    <s v="Y"/>
    <s v="N"/>
    <n v="7.25"/>
    <n v="4.4239417626204379E-5"/>
    <n v="62.13"/>
  </r>
  <r>
    <x v="94"/>
    <s v="Issaquah School District"/>
    <n v="4495"/>
    <s v="Skyline High School"/>
    <s v="Y"/>
    <s v="Y"/>
    <s v="N"/>
    <s v="Y"/>
    <s v="N"/>
    <n v="1129"/>
    <n v="6.8891451724116893E-3"/>
    <n v="9675.49"/>
  </r>
  <r>
    <x v="65"/>
    <s v="Vancouver School District"/>
    <n v="4504"/>
    <s v="Skyview High School"/>
    <s v="Y"/>
    <s v="N"/>
    <s v="N"/>
    <s v="Y"/>
    <s v="N"/>
    <n v="782.25"/>
    <n v="4.7732806121515E-3"/>
    <n v="6703.86"/>
  </r>
  <r>
    <x v="7"/>
    <s v="Snohomish School District"/>
    <n v="1730"/>
    <s v="Snohomish Center"/>
    <s v="N"/>
    <s v="N"/>
    <s v="N"/>
    <s v="Y"/>
    <s v="N"/>
    <n v="2.25"/>
    <n v="1.37294744357186E-5"/>
    <n v="19.28"/>
  </r>
  <r>
    <x v="217"/>
    <s v="ESD 189 acting as a school district"/>
    <n v="2601"/>
    <s v="Snohomish Detention Center"/>
    <s v="N"/>
    <s v="N"/>
    <s v="N"/>
    <s v="Y"/>
    <s v="N"/>
    <n v="16"/>
    <n v="9.7631818209554499E-5"/>
    <n v="137.12"/>
  </r>
  <r>
    <x v="7"/>
    <s v="Snohomish School District"/>
    <n v="2428"/>
    <s v="Snohomish High School"/>
    <s v="Y"/>
    <s v="N"/>
    <s v="Y"/>
    <s v="Y"/>
    <s v="N"/>
    <n v="776.75"/>
    <n v="4.7397196746419654E-3"/>
    <n v="6656.72"/>
  </r>
  <r>
    <x v="5"/>
    <s v="Mukilteo School District"/>
    <n v="4019"/>
    <s v="Sno-Isle Skills Center "/>
    <s v="Y"/>
    <s v="Y"/>
    <s v="Y"/>
    <s v="Y"/>
    <s v="N"/>
    <n v="560.75"/>
    <n v="3.42169012881298E-3"/>
    <n v="4805.6099999999997"/>
  </r>
  <r>
    <x v="170"/>
    <s v="Snoqualmie Valley School District"/>
    <n v="5296"/>
    <s v="Snoqualmie Parent Partnership Program"/>
    <s v="N"/>
    <s v="N"/>
    <s v="N"/>
    <s v="Y"/>
    <s v="N"/>
    <n v="1"/>
    <n v="6.1019886380971562E-6"/>
    <n v="8.57"/>
  </r>
  <r>
    <x v="170"/>
    <s v="Snoqualmie Valley School District"/>
    <n v="5374"/>
    <s v="SNOQUALMIE VALLEY SCHOOL DISTRICT OPEN DOORS"/>
    <s v="N"/>
    <s v="N"/>
    <s v="N"/>
    <s v="Y"/>
    <s v="N"/>
    <n v="5.25"/>
    <n v="3.2035440350010071E-5"/>
    <n v="44.99"/>
  </r>
  <r>
    <x v="209"/>
    <s v="Soap Lake School District"/>
    <n v="3089"/>
    <s v="Soap Lake Middle &amp; High School"/>
    <s v="N"/>
    <s v="N"/>
    <s v="N"/>
    <s v="Y"/>
    <s v="N"/>
    <n v="50"/>
    <n v="3.0509943190485777E-4"/>
    <n v="428.5"/>
  </r>
  <r>
    <x v="220"/>
    <s v="South Bend School District"/>
    <n v="2214"/>
    <s v="South Bend High School"/>
    <s v="N"/>
    <s v="N"/>
    <s v="N"/>
    <s v="Y"/>
    <s v="N"/>
    <n v="36.75"/>
    <n v="2.2424808245007048E-4"/>
    <n v="314.95"/>
  </r>
  <r>
    <x v="87"/>
    <s v="South Kitsap School District"/>
    <n v="2272"/>
    <s v="South Kitsap High School"/>
    <s v="Y"/>
    <s v="Y"/>
    <s v="N"/>
    <s v="Y"/>
    <s v="N"/>
    <n v="1185.5"/>
    <n v="7.2339075304641781E-3"/>
    <n v="10159.700000000001"/>
  </r>
  <r>
    <x v="179"/>
    <s v="North Thurston Public Schools"/>
    <n v="4314"/>
    <s v="South Sound High School"/>
    <s v="N"/>
    <s v="N"/>
    <s v="N"/>
    <s v="Y"/>
    <s v="N"/>
    <n v="95"/>
    <n v="5.796889206192298E-4"/>
    <n v="814.15"/>
  </r>
  <r>
    <x v="221"/>
    <s v="South Whidbey School District"/>
    <n v="1682"/>
    <s v="South Whidbey Academy"/>
    <s v="N"/>
    <s v="N"/>
    <s v="N"/>
    <s v="Y"/>
    <s v="N"/>
    <n v="18"/>
    <n v="1.098357954857488E-4"/>
    <n v="154.26"/>
  </r>
  <r>
    <x v="221"/>
    <s v="South Whidbey School District"/>
    <n v="4149"/>
    <s v="South Whidbey High School"/>
    <s v="Y"/>
    <s v="N"/>
    <s v="Y"/>
    <s v="Y"/>
    <s v="N"/>
    <n v="243.25"/>
    <n v="1.4843087362171332E-3"/>
    <n v="2084.64"/>
  </r>
  <r>
    <x v="23"/>
    <s v="Kennewick School District"/>
    <n v="4484"/>
    <s v="Southridge High School"/>
    <s v="Y"/>
    <s v="N"/>
    <s v="N"/>
    <s v="Y"/>
    <s v="N"/>
    <n v="859"/>
    <n v="5.2416082401254569E-3"/>
    <n v="7361.6"/>
  </r>
  <r>
    <x v="4"/>
    <s v="Bethel School District"/>
    <n v="4158"/>
    <s v="Spanaway Lake High School"/>
    <s v="Y"/>
    <s v="N"/>
    <s v="N"/>
    <s v="Y"/>
    <s v="N"/>
    <n v="866"/>
    <n v="5.284322160592137E-3"/>
    <n v="7421.59"/>
  </r>
  <r>
    <x v="4"/>
    <s v="Bethel School District"/>
    <n v="3751"/>
    <s v="Spanaway Middle School"/>
    <s v="Y"/>
    <s v="N"/>
    <s v="N"/>
    <s v="Y"/>
    <s v="N"/>
    <n v="5.25"/>
    <n v="3.2035440350010071E-5"/>
    <n v="44.99"/>
  </r>
  <r>
    <x v="97"/>
    <s v="Enumclaw School District"/>
    <n v="1523"/>
    <s v="Special Ed School"/>
    <s v="N"/>
    <s v="N"/>
    <s v="N"/>
    <s v="Y"/>
    <s v="N"/>
    <n v="2.25"/>
    <n v="1.37294744357186E-5"/>
    <n v="19.28"/>
  </r>
  <r>
    <x v="15"/>
    <s v="Auburn School District"/>
    <n v="1915"/>
    <s v="Special Ed School"/>
    <s v="N"/>
    <s v="N"/>
    <s v="N"/>
    <s v="Y"/>
    <s v="N"/>
    <n v="1"/>
    <n v="6.1019886380971562E-6"/>
    <n v="8.57"/>
  </r>
  <r>
    <x v="48"/>
    <s v="Richland School District"/>
    <n v="2001"/>
    <s v="Special Programs"/>
    <s v="N"/>
    <s v="N"/>
    <s v="N"/>
    <s v="Y"/>
    <s v="N"/>
    <n v="2.5"/>
    <n v="1.5254971595242889E-5"/>
    <n v="21.42"/>
  </r>
  <r>
    <x v="11"/>
    <s v="Tacoma School District"/>
    <n v="5192"/>
    <s v="Special Services"/>
    <s v="N"/>
    <s v="N"/>
    <s v="N"/>
    <s v="Y"/>
    <s v="N"/>
    <n v="2.25"/>
    <n v="1.37294744357186E-5"/>
    <n v="19.28"/>
  </r>
  <r>
    <x v="5"/>
    <s v="Mukilteo School District"/>
    <n v="1848"/>
    <s v="Special Services"/>
    <s v="N"/>
    <s v="N"/>
    <s v="N"/>
    <s v="Y"/>
    <s v="N"/>
    <n v="2"/>
    <n v="1.2203977276194312E-5"/>
    <n v="17.14"/>
  </r>
  <r>
    <x v="3"/>
    <s v="Spokane School District"/>
    <n v="4191"/>
    <s v="Spokane Area Professional-Technical Skills Center "/>
    <s v="Y"/>
    <s v="N"/>
    <s v="N"/>
    <s v="Y"/>
    <s v="N"/>
    <n v="586"/>
    <n v="3.5757653419249335E-3"/>
    <n v="5022"/>
  </r>
  <r>
    <x v="160"/>
    <s v="ESD 101 acting as a school district"/>
    <n v="3526"/>
    <s v="Spokane Juvenile Detention School"/>
    <s v="Y"/>
    <s v="N"/>
    <s v="N"/>
    <s v="Y"/>
    <s v="N"/>
    <n v="7.5"/>
    <n v="4.5764914785728671E-5"/>
    <n v="64.27"/>
  </r>
  <r>
    <x v="89"/>
    <s v="West Valley School District (Spokane)"/>
    <n v="1838"/>
    <s v="Spokane Valley High School"/>
    <s v="N"/>
    <s v="N"/>
    <s v="N"/>
    <s v="Y"/>
    <s v="N"/>
    <n v="3.25"/>
    <n v="1.9831463073815757E-5"/>
    <n v="27.85"/>
  </r>
  <r>
    <x v="41"/>
    <s v="Central Valley School District"/>
    <n v="5278"/>
    <s v="Spokane Valley Tech Skills Center"/>
    <s v="Y"/>
    <s v="N"/>
    <s v="N"/>
    <s v="Y"/>
    <s v="N"/>
    <n v="46"/>
    <n v="2.8069147735246914E-4"/>
    <n v="394.22"/>
  </r>
  <r>
    <x v="89"/>
    <s v="West Valley School District (Spokane)"/>
    <n v="1842"/>
    <s v="Spokane Valley Transition School"/>
    <s v="N"/>
    <s v="N"/>
    <s v="N"/>
    <s v="Y"/>
    <s v="N"/>
    <n v="7.5"/>
    <n v="4.5764914785728671E-5"/>
    <n v="64.27"/>
  </r>
  <r>
    <x v="222"/>
    <s v="Sprague School District"/>
    <n v="2186"/>
    <s v="Sprague High School"/>
    <s v="Y"/>
    <s v="N"/>
    <s v="N"/>
    <s v="N"/>
    <s v="N"/>
    <n v="2"/>
    <n v="1.2203977276194312E-5"/>
    <n v="17.14"/>
  </r>
  <r>
    <x v="22"/>
    <s v="Bellingham School District"/>
    <n v="4515"/>
    <s v="Squalicum High School"/>
    <s v="Y"/>
    <s v="N"/>
    <s v="N"/>
    <s v="Y"/>
    <s v="N"/>
    <n v="766.75"/>
    <n v="4.6786997882609944E-3"/>
    <n v="6571.02"/>
  </r>
  <r>
    <x v="223"/>
    <s v="St. John School District"/>
    <n v="3068"/>
    <s v="St John/Endicott High"/>
    <s v="N"/>
    <s v="N"/>
    <s v="N"/>
    <s v="Y"/>
    <s v="N"/>
    <n v="1.25"/>
    <n v="7.6274857976214446E-6"/>
    <n v="10.71"/>
  </r>
  <r>
    <x v="11"/>
    <s v="Tacoma School District"/>
    <n v="2084"/>
    <s v="Stadium"/>
    <s v="Y"/>
    <s v="N"/>
    <s v="N"/>
    <s v="Y"/>
    <s v="N"/>
    <n v="960"/>
    <n v="5.8579090925732699E-3"/>
    <n v="8227.17"/>
  </r>
  <r>
    <x v="83"/>
    <s v="Yakima School District"/>
    <n v="4093"/>
    <s v="Stanton Academy"/>
    <s v="N"/>
    <s v="N"/>
    <s v="N"/>
    <s v="Y"/>
    <s v="N"/>
    <n v="30.25"/>
    <n v="1.8458515630243898E-4"/>
    <n v="259.24"/>
  </r>
  <r>
    <x v="151"/>
    <s v="Stanwood-Camano School District"/>
    <n v="2581"/>
    <s v="Stanwood High School"/>
    <s v="Y"/>
    <s v="N"/>
    <s v="Y"/>
    <s v="Y"/>
    <s v="N"/>
    <n v="480.75"/>
    <n v="2.9335310377652077E-3"/>
    <n v="4120.01"/>
  </r>
  <r>
    <x v="213"/>
    <s v="Sedro-Woolley School District"/>
    <n v="1537"/>
    <s v="State Street High School"/>
    <s v="N"/>
    <s v="N"/>
    <s v="N"/>
    <s v="Y"/>
    <s v="N"/>
    <n v="40"/>
    <n v="2.4407954552388623E-4"/>
    <n v="342.8"/>
  </r>
  <r>
    <x v="224"/>
    <s v="Steilacoom Hist. School District"/>
    <n v="4131"/>
    <s v="Steilacoom High"/>
    <s v="Y"/>
    <s v="N"/>
    <s v="N"/>
    <s v="Y"/>
    <s v="N"/>
    <n v="872.75"/>
    <n v="5.3255105838992929E-3"/>
    <n v="7479.44"/>
  </r>
  <r>
    <x v="224"/>
    <s v="Steilacoom Hist. School District"/>
    <n v="5527"/>
    <s v="Steilacoom PRIDE Academy"/>
    <s v="N"/>
    <s v="N"/>
    <s v="N"/>
    <s v="Y"/>
    <s v="N"/>
    <n v="7.25"/>
    <n v="4.4239417626204379E-5"/>
    <n v="62.13"/>
  </r>
  <r>
    <x v="41"/>
    <s v="Central Valley School District"/>
    <n v="5542"/>
    <s v="Stem Academy at SVT"/>
    <s v="Y"/>
    <s v="N"/>
    <s v="N"/>
    <s v="Y"/>
    <s v="N"/>
    <n v="77"/>
    <n v="4.69853125133481E-4"/>
    <n v="659.89"/>
  </r>
  <r>
    <x v="225"/>
    <s v="Stevenson-Carson School District"/>
    <n v="3119"/>
    <s v="Stevenson High School"/>
    <s v="Y"/>
    <s v="N"/>
    <s v="N"/>
    <s v="Y"/>
    <s v="N"/>
    <n v="27.75"/>
    <n v="1.6933018470719608E-4"/>
    <n v="237.82"/>
  </r>
  <r>
    <x v="11"/>
    <s v="Tacoma School District"/>
    <n v="2359"/>
    <s v="Stewart"/>
    <s v="Y"/>
    <s v="N"/>
    <s v="N"/>
    <s v="N"/>
    <s v="N"/>
    <n v="27.25"/>
    <n v="1.6627919038814749E-4"/>
    <n v="233.53"/>
  </r>
  <r>
    <x v="218"/>
    <s v="Sultan School District"/>
    <n v="4274"/>
    <s v="Sultan Senior High School"/>
    <s v="Y"/>
    <s v="N"/>
    <s v="Y"/>
    <s v="Y"/>
    <s v="N"/>
    <n v="114.75"/>
    <n v="7.0020319622164868E-4"/>
    <n v="983.4"/>
  </r>
  <r>
    <x v="226"/>
    <s v="Summit Public School: Atlas"/>
    <n v="5469"/>
    <s v="Summit Public School: Atlas"/>
    <s v="Y"/>
    <s v="N"/>
    <s v="N"/>
    <s v="Y"/>
    <s v="N"/>
    <n v="9.75"/>
    <n v="5.9494389221447271E-5"/>
    <n v="83.56"/>
  </r>
  <r>
    <x v="227"/>
    <s v="Summit Public School: Olympus"/>
    <n v="5376"/>
    <s v="Summit Public School: Olympus"/>
    <s v="Y"/>
    <s v="N"/>
    <s v="N"/>
    <s v="Y"/>
    <s v="N"/>
    <n v="7.5"/>
    <n v="4.5764914785728671E-5"/>
    <n v="64.27"/>
  </r>
  <r>
    <x v="228"/>
    <s v="Summit Public School: Sierra"/>
    <n v="5375"/>
    <s v="Summit Public School: Sierra"/>
    <s v="Y"/>
    <s v="N"/>
    <s v="N"/>
    <s v="Y"/>
    <s v="N"/>
    <n v="153.75"/>
    <n v="9.3818075310743768E-4"/>
    <n v="1317.63"/>
  </r>
  <r>
    <x v="20"/>
    <s v="Battle Ground School District"/>
    <n v="4450"/>
    <s v="Summit View High School"/>
    <s v="N"/>
    <s v="N"/>
    <s v="N"/>
    <s v="Y"/>
    <s v="N"/>
    <n v="41.25"/>
    <n v="2.5170703132150766E-4"/>
    <n v="353.51"/>
  </r>
  <r>
    <x v="26"/>
    <s v="Sumner School District"/>
    <n v="3247"/>
    <s v="Sumner High School"/>
    <s v="Y"/>
    <s v="Y"/>
    <s v="N"/>
    <s v="Y"/>
    <s v="N"/>
    <n v="999.25"/>
    <n v="6.0974121466185827E-3"/>
    <n v="8563.5400000000009"/>
  </r>
  <r>
    <x v="118"/>
    <s v="Sunnyside School District"/>
    <n v="2959"/>
    <s v="Sunnyside High School"/>
    <s v="Y"/>
    <s v="N"/>
    <s v="N"/>
    <s v="Y"/>
    <s v="N"/>
    <n v="168.25"/>
    <n v="1.0266595883598464E-3"/>
    <n v="1441.9"/>
  </r>
  <r>
    <x v="34"/>
    <s v="Federal Way School District"/>
    <n v="1951"/>
    <s v="Support School"/>
    <s v="N"/>
    <s v="N"/>
    <s v="N"/>
    <s v="Y"/>
    <s v="N"/>
    <n v="1"/>
    <n v="6.1019886380971562E-6"/>
    <n v="8.57"/>
  </r>
  <r>
    <x v="57"/>
    <s v="Cle Elum-Roslyn School District"/>
    <n v="1987"/>
    <s v="Swiftwater Alternative High School"/>
    <s v="N"/>
    <s v="N"/>
    <s v="N"/>
    <s v="Y"/>
    <s v="N"/>
    <n v="1.25"/>
    <n v="7.6274857976214446E-6"/>
    <n v="10.71"/>
  </r>
  <r>
    <x v="11"/>
    <s v="Tacoma School District"/>
    <n v="5307"/>
    <s v="Tacoma Open Doors"/>
    <s v="N"/>
    <s v="Y"/>
    <s v="N"/>
    <s v="Y"/>
    <s v="N"/>
    <n v="19.25"/>
    <n v="1.1746328128337025E-4"/>
    <n v="164.97"/>
  </r>
  <r>
    <x v="11"/>
    <s v="Tacoma School District"/>
    <n v="1860"/>
    <s v="Tacoma School of the Arts"/>
    <s v="Y"/>
    <s v="N"/>
    <s v="Y"/>
    <s v="Y"/>
    <s v="N"/>
    <n v="436.25"/>
    <n v="2.6619925433698844E-3"/>
    <n v="3738.65"/>
  </r>
  <r>
    <x v="229"/>
    <s v="Tahoma School District"/>
    <n v="2849"/>
    <s v="Tahoma Senior High School"/>
    <s v="Y"/>
    <s v="N"/>
    <s v="N"/>
    <s v="Y"/>
    <s v="N"/>
    <n v="920"/>
    <n v="5.6138295470493831E-3"/>
    <n v="7884.37"/>
  </r>
  <r>
    <x v="114"/>
    <s v="Renton School District"/>
    <n v="5282"/>
    <s v="Talley High School"/>
    <s v="N"/>
    <s v="N"/>
    <s v="N"/>
    <s v="Y"/>
    <s v="N"/>
    <n v="32.5"/>
    <n v="1.9831463073815756E-4"/>
    <n v="278.52"/>
  </r>
  <r>
    <x v="34"/>
    <s v="Federal Way School District"/>
    <n v="5473"/>
    <s v="Technology Access Foundation Academy at Saghalie"/>
    <s v="Y"/>
    <s v="N"/>
    <s v="N"/>
    <s v="Y"/>
    <s v="N"/>
    <n v="121.5"/>
    <n v="7.4139161952880444E-4"/>
    <n v="1041.25"/>
  </r>
  <r>
    <x v="230"/>
    <s v="Tekoa School District"/>
    <n v="3418"/>
    <s v="Tekoa High School"/>
    <s v="N"/>
    <s v="N"/>
    <s v="N"/>
    <s v="Y"/>
    <s v="N"/>
    <n v="1.25"/>
    <n v="7.6274857976214446E-6"/>
    <n v="10.71"/>
  </r>
  <r>
    <x v="231"/>
    <s v="Tenino School District"/>
    <n v="3509"/>
    <s v="Tenino High School"/>
    <s v="Y"/>
    <s v="N"/>
    <s v="N"/>
    <s v="Y"/>
    <s v="N"/>
    <n v="103.5"/>
    <n v="6.3155582404305559E-4"/>
    <n v="886.99"/>
  </r>
  <r>
    <x v="8"/>
    <s v="Seattle School District No. 1"/>
    <n v="1856"/>
    <s v="The Center School"/>
    <s v="Y"/>
    <s v="N"/>
    <s v="N"/>
    <s v="Y"/>
    <s v="N"/>
    <n v="44.75"/>
    <n v="2.7306399155484771E-4"/>
    <n v="383.51"/>
  </r>
  <r>
    <x v="3"/>
    <s v="Spokane School District"/>
    <n v="5301"/>
    <s v="The Community School"/>
    <s v="Y"/>
    <s v="N"/>
    <s v="N"/>
    <s v="Y"/>
    <s v="N"/>
    <n v="9.5"/>
    <n v="5.7968892061922979E-5"/>
    <n v="81.41"/>
  </r>
  <r>
    <x v="3"/>
    <s v="Spokane School District"/>
    <n v="1767"/>
    <s v="The Healing Lodge"/>
    <s v="N"/>
    <s v="N"/>
    <s v="N"/>
    <s v="Y"/>
    <s v="N"/>
    <n v="6.25"/>
    <n v="3.8137428988107221E-5"/>
    <n v="53.56"/>
  </r>
  <r>
    <x v="34"/>
    <s v="Federal Way School District"/>
    <n v="3584"/>
    <s v="Thomas Jefferson High School"/>
    <s v="Y"/>
    <s v="Y"/>
    <s v="N"/>
    <s v="Y"/>
    <s v="N"/>
    <n v="1143.25"/>
    <n v="6.9760985105045735E-3"/>
    <n v="9797.6200000000008"/>
  </r>
  <r>
    <x v="48"/>
    <s v="Richland School District"/>
    <n v="5165"/>
    <s v="Three Rivers Home Link"/>
    <s v="Y"/>
    <s v="N"/>
    <s v="N"/>
    <s v="Y"/>
    <s v="N"/>
    <n v="24.25"/>
    <n v="1.4797322447385604E-4"/>
    <n v="207.82"/>
  </r>
  <r>
    <x v="46"/>
    <s v="Cheney School District"/>
    <n v="1769"/>
    <s v="Three Springs High School"/>
    <s v="N"/>
    <s v="N"/>
    <s v="N"/>
    <s v="Y"/>
    <s v="N"/>
    <n v="4.5"/>
    <n v="2.74589488714372E-5"/>
    <n v="38.56"/>
  </r>
  <r>
    <x v="2"/>
    <s v="Tumwater School District"/>
    <n v="3925"/>
    <s v="Thurs Co Juv Det/Tumwater West E"/>
    <s v="Y"/>
    <s v="N"/>
    <s v="N"/>
    <s v="Y"/>
    <s v="N"/>
    <n v="22.25"/>
    <n v="1.3576924719766172E-4"/>
    <n v="190.68"/>
  </r>
  <r>
    <x v="179"/>
    <s v="North Thurston Public Schools"/>
    <n v="3710"/>
    <s v="Timberline High School"/>
    <s v="Y"/>
    <s v="N"/>
    <s v="Y"/>
    <s v="Y"/>
    <s v="N"/>
    <n v="450.75"/>
    <n v="2.7504713786222928E-3"/>
    <n v="3862.91"/>
  </r>
  <r>
    <x v="34"/>
    <s v="Federal Way School District"/>
    <n v="4570"/>
    <s v="Todd Beamer High School"/>
    <s v="Y"/>
    <s v="N"/>
    <s v="N"/>
    <s v="Y"/>
    <s v="N"/>
    <n v="877.25"/>
    <n v="5.3529695327707303E-3"/>
    <n v="7518"/>
  </r>
  <r>
    <x v="74"/>
    <s v="Toledo School District"/>
    <n v="2616"/>
    <s v="Toledo High School"/>
    <s v="Y"/>
    <s v="N"/>
    <s v="N"/>
    <s v="Y"/>
    <s v="N"/>
    <n v="144"/>
    <n v="8.786863638859904E-4"/>
    <n v="1234.08"/>
  </r>
  <r>
    <x v="232"/>
    <s v="Tonasket School District"/>
    <n v="2679"/>
    <s v="Tonasket High School"/>
    <s v="Y"/>
    <s v="N"/>
    <s v="N"/>
    <s v="Y"/>
    <s v="N"/>
    <n v="158.5"/>
    <n v="9.6716519913839921E-4"/>
    <n v="1358.34"/>
  </r>
  <r>
    <x v="68"/>
    <s v="Toppenish School District"/>
    <n v="2900"/>
    <s v="Toppenish High School"/>
    <s v="N"/>
    <s v="N"/>
    <s v="N"/>
    <s v="Y"/>
    <s v="N"/>
    <n v="130.5"/>
    <n v="7.9630951727167887E-4"/>
    <n v="1118.3800000000001"/>
  </r>
  <r>
    <x v="233"/>
    <s v="Touchet School District"/>
    <n v="2160"/>
    <s v="Touchet Elem &amp; High School"/>
    <s v="N"/>
    <s v="N"/>
    <s v="N"/>
    <s v="Y"/>
    <s v="N"/>
    <n v="43.25"/>
    <n v="2.6391100859770201E-4"/>
    <n v="370.65"/>
  </r>
  <r>
    <x v="16"/>
    <s v="Olympia School District"/>
    <n v="5259"/>
    <s v="Touchstone"/>
    <s v="N"/>
    <s v="N"/>
    <s v="N"/>
    <s v="Y"/>
    <s v="N"/>
    <n v="1"/>
    <n v="6.1019886380971562E-6"/>
    <n v="8.57"/>
  </r>
  <r>
    <x v="234"/>
    <s v="Toutle Lake School District"/>
    <n v="2560"/>
    <s v="Toutle Lake High School"/>
    <s v="N"/>
    <s v="N"/>
    <s v="N"/>
    <s v="Y"/>
    <s v="N"/>
    <n v="39"/>
    <n v="2.3797755688578908E-4"/>
    <n v="334.23"/>
  </r>
  <r>
    <x v="23"/>
    <s v="Kennewick School District"/>
    <n v="4118"/>
    <s v="Tri-Tech Skills Center"/>
    <s v="Y"/>
    <s v="Y"/>
    <s v="N"/>
    <s v="Y"/>
    <s v="N"/>
    <n v="791"/>
    <n v="4.8266730127348506E-3"/>
    <n v="6778.85"/>
  </r>
  <r>
    <x v="235"/>
    <s v="Trout Lake School District"/>
    <n v="2676"/>
    <s v="Trout Lake School"/>
    <s v="Y"/>
    <s v="N"/>
    <s v="N"/>
    <s v="Y"/>
    <s v="N"/>
    <n v="11"/>
    <n v="6.7121875019068714E-5"/>
    <n v="94.27"/>
  </r>
  <r>
    <x v="11"/>
    <s v="Tacoma School District"/>
    <n v="3448"/>
    <s v="Truman"/>
    <s v="Y"/>
    <s v="N"/>
    <s v="N"/>
    <s v="N"/>
    <s v="N"/>
    <n v="53.5"/>
    <n v="3.2645639213819781E-4"/>
    <n v="458.49"/>
  </r>
  <r>
    <x v="103"/>
    <s v="Tukwila School District"/>
    <n v="5536"/>
    <s v="Tukwila Online Learning"/>
    <s v="N"/>
    <s v="N"/>
    <s v="N"/>
    <s v="Y"/>
    <s v="N"/>
    <n v="1.25"/>
    <n v="7.6274857976214446E-6"/>
    <n v="10.71"/>
  </r>
  <r>
    <x v="2"/>
    <s v="Tumwater School District"/>
    <n v="3362"/>
    <s v="Tumwater High School"/>
    <s v="Y"/>
    <s v="N"/>
    <s v="Y"/>
    <s v="Y"/>
    <s v="N"/>
    <n v="325.75"/>
    <n v="1.9877227988601485E-3"/>
    <n v="2791.67"/>
  </r>
  <r>
    <x v="69"/>
    <s v="Concrete School District"/>
    <n v="1605"/>
    <s v="Twin Cedars High School"/>
    <s v="N"/>
    <s v="N"/>
    <s v="N"/>
    <s v="Y"/>
    <s v="N"/>
    <n v="1.25"/>
    <n v="7.6274857976214446E-6"/>
    <n v="10.71"/>
  </r>
  <r>
    <x v="112"/>
    <s v="Aberdeen School District"/>
    <n v="5208"/>
    <s v="Twin Harbors, A Branch of New Market Skills Center"/>
    <s v="Y"/>
    <s v="N"/>
    <s v="N"/>
    <s v="Y"/>
    <s v="N"/>
    <n v="80.5"/>
    <n v="4.912100853668211E-4"/>
    <n v="689.88"/>
  </r>
  <r>
    <x v="170"/>
    <s v="Snoqualmie Valley School District"/>
    <n v="1502"/>
    <s v="Two Rivers School"/>
    <s v="N"/>
    <s v="N"/>
    <s v="N"/>
    <s v="Y"/>
    <s v="N"/>
    <n v="4.25"/>
    <n v="2.5933451711912911E-5"/>
    <n v="36.42"/>
  </r>
  <r>
    <x v="24"/>
    <s v="Highline School District"/>
    <n v="3483"/>
    <s v="Tyee High School"/>
    <s v="Y"/>
    <s v="N"/>
    <s v="N"/>
    <s v="Y"/>
    <s v="N"/>
    <n v="564.75"/>
    <n v="3.4460980833653687E-3"/>
    <n v="4839.8900000000003"/>
  </r>
  <r>
    <x v="21"/>
    <s v="Bellevue School District"/>
    <n v="3283"/>
    <s v="Tyee Middle School"/>
    <s v="Y"/>
    <s v="N"/>
    <s v="N"/>
    <s v="N"/>
    <s v="N"/>
    <n v="13"/>
    <n v="7.9325852295263028E-5"/>
    <n v="111.41"/>
  </r>
  <r>
    <x v="1"/>
    <s v="Evergreen School District (Clark)"/>
    <n v="5111"/>
    <s v="Union High School"/>
    <s v="Y"/>
    <s v="N"/>
    <s v="N"/>
    <s v="Y"/>
    <s v="N"/>
    <n v="1294.75"/>
    <n v="7.9005497891762918E-3"/>
    <n v="11095.97"/>
  </r>
  <r>
    <x v="41"/>
    <s v="Central Valley School District"/>
    <n v="3415"/>
    <s v="University High School"/>
    <s v="Y"/>
    <s v="N"/>
    <s v="N"/>
    <s v="Y"/>
    <s v="N"/>
    <n v="583"/>
    <n v="3.5574593760106417E-3"/>
    <n v="4996.29"/>
  </r>
  <r>
    <x v="65"/>
    <s v="Vancouver School District"/>
    <n v="3556"/>
    <s v="Vancouver Home Connection"/>
    <s v="N"/>
    <s v="N"/>
    <s v="N"/>
    <s v="Y"/>
    <s v="N"/>
    <n v="6.25"/>
    <n v="3.8137428988107221E-5"/>
    <n v="53.56"/>
  </r>
  <r>
    <x v="65"/>
    <s v="Vancouver School District"/>
    <n v="5271"/>
    <s v="Vancouver iTech Preparatory"/>
    <s v="Y"/>
    <s v="N"/>
    <s v="N"/>
    <s v="N"/>
    <s v="N"/>
    <n v="36"/>
    <n v="2.196715909714976E-4"/>
    <n v="308.52"/>
  </r>
  <r>
    <x v="65"/>
    <s v="Vancouver School District"/>
    <n v="1689"/>
    <s v="Vancouver School of Arts and Academics"/>
    <s v="Y"/>
    <s v="N"/>
    <s v="N"/>
    <s v="Y"/>
    <s v="N"/>
    <n v="177.25"/>
    <n v="1.0815774861027208E-3"/>
    <n v="1519.03"/>
  </r>
  <r>
    <x v="65"/>
    <s v="Vancouver School District"/>
    <n v="5149"/>
    <s v="Vancouver Virtual Learning Academy"/>
    <s v="Y"/>
    <s v="N"/>
    <s v="N"/>
    <s v="Y"/>
    <s v="N"/>
    <n v="59.5"/>
    <n v="3.6306832396678078E-4"/>
    <n v="509.91"/>
  </r>
  <r>
    <x v="236"/>
    <s v="Vashon Island School District"/>
    <n v="2419"/>
    <s v="Vashon Island High School"/>
    <s v="Y"/>
    <s v="N"/>
    <s v="N"/>
    <s v="Y"/>
    <s v="N"/>
    <n v="164"/>
    <n v="1.0007261366479336E-3"/>
    <n v="1405.47"/>
  </r>
  <r>
    <x v="22"/>
    <s v="Bellingham School District"/>
    <n v="1799"/>
    <s v="Visions (Seamar Youth Center)"/>
    <s v="N"/>
    <s v="N"/>
    <s v="N"/>
    <s v="Y"/>
    <s v="N"/>
    <n v="6"/>
    <n v="3.6611931828582936E-5"/>
    <n v="51.42"/>
  </r>
  <r>
    <x v="113"/>
    <s v="Chehalis School District"/>
    <n v="2799"/>
    <s v="W F West High School"/>
    <s v="Y"/>
    <s v="N"/>
    <s v="Y"/>
    <s v="Y"/>
    <s v="N"/>
    <n v="339.5"/>
    <n v="2.0716251426339846E-3"/>
    <n v="2909.5"/>
  </r>
  <r>
    <x v="131"/>
    <s v="Wahkiakum School District"/>
    <n v="3467"/>
    <s v="Wahkiakum High School"/>
    <s v="Y"/>
    <s v="N"/>
    <s v="N"/>
    <s v="Y"/>
    <s v="N"/>
    <n v="90.25"/>
    <n v="5.5070447458826827E-4"/>
    <n v="773.44"/>
  </r>
  <r>
    <x v="216"/>
    <s v="Wahluke School District"/>
    <n v="4254"/>
    <s v="Wahluke High School"/>
    <s v="N"/>
    <s v="N"/>
    <s v="Y"/>
    <s v="Y"/>
    <s v="N"/>
    <n v="400"/>
    <n v="2.4407954552388622E-3"/>
    <n v="3427.99"/>
  </r>
  <r>
    <x v="11"/>
    <s v="Tacoma School District"/>
    <n v="3116"/>
    <s v="Wainwright"/>
    <s v="N"/>
    <s v="N"/>
    <s v="N"/>
    <s v="Y"/>
    <s v="N"/>
    <n v="1"/>
    <n v="6.1019886380971562E-6"/>
    <n v="8.57"/>
  </r>
  <r>
    <x v="237"/>
    <s v="Waitsburg School District"/>
    <n v="2386"/>
    <s v="Waitsburg High School"/>
    <s v="N"/>
    <s v="N"/>
    <s v="N"/>
    <s v="Y"/>
    <s v="N"/>
    <n v="23.5"/>
    <n v="1.4339673299528316E-4"/>
    <n v="201.39"/>
  </r>
  <r>
    <x v="108"/>
    <s v="Walla Walla Public Schools"/>
    <n v="3468"/>
    <s v="Walla Walla High School"/>
    <s v="Y"/>
    <s v="N"/>
    <s v="N"/>
    <s v="Y"/>
    <s v="N"/>
    <n v="801.25"/>
    <n v="4.8892183962753457E-3"/>
    <n v="6866.69"/>
  </r>
  <r>
    <x v="108"/>
    <s v="Walla Walla Public Schools"/>
    <n v="5460"/>
    <s v="Walla Walla Open Doors"/>
    <s v="N"/>
    <s v="N"/>
    <s v="N"/>
    <s v="Y"/>
    <s v="N"/>
    <n v="1.25"/>
    <n v="7.6274857976214446E-6"/>
    <n v="10.71"/>
  </r>
  <r>
    <x v="193"/>
    <s v="Wapato School District"/>
    <n v="3141"/>
    <s v="Wapato High School"/>
    <s v="Y"/>
    <s v="N"/>
    <s v="N"/>
    <s v="Y"/>
    <s v="N"/>
    <n v="525"/>
    <n v="3.2035440350010069E-3"/>
    <n v="4499.2299999999996"/>
  </r>
  <r>
    <x v="238"/>
    <s v="Warden School District"/>
    <n v="3273"/>
    <s v="Warden High School"/>
    <s v="Y"/>
    <s v="N"/>
    <s v="N"/>
    <s v="Y"/>
    <s v="N"/>
    <n v="102.5"/>
    <n v="6.2545383540495852E-4"/>
    <n v="878.42"/>
  </r>
  <r>
    <x v="161"/>
    <s v="Mary M Knight School District"/>
    <n v="5445"/>
    <s v="Washington Connections Academy"/>
    <s v="Y"/>
    <s v="N"/>
    <s v="N"/>
    <s v="Y"/>
    <s v="N"/>
    <n v="49.25"/>
    <n v="3.0052294042628492E-4"/>
    <n v="422.07"/>
  </r>
  <r>
    <x v="104"/>
    <s v="Franklin Pierce School District"/>
    <n v="3648"/>
    <s v="Washington High School"/>
    <s v="Y"/>
    <s v="N"/>
    <s v="N"/>
    <s v="Y"/>
    <s v="N"/>
    <n v="740.5"/>
    <n v="4.5185225865109436E-3"/>
    <n v="6346.06"/>
  </r>
  <r>
    <x v="72"/>
    <s v="Lake Washington School District"/>
    <n v="5958"/>
    <s v="Washington Network for Innovative Careers – A Washington State Skills Center"/>
    <s v="Y"/>
    <s v="Y"/>
    <s v="Y"/>
    <s v="Y"/>
    <s v="N"/>
    <n v="463.25"/>
    <n v="2.8267462365985075E-3"/>
    <n v="3970.04"/>
  </r>
  <r>
    <x v="239"/>
    <s v="Office of the Governor (Sch for Blind)"/>
    <n v="3799"/>
    <s v="Washington State School for the Blind"/>
    <s v="Y"/>
    <s v="N"/>
    <s v="N"/>
    <s v="Y"/>
    <s v="N"/>
    <n v="4.75"/>
    <n v="2.8984446030961489E-5"/>
    <n v="40.71"/>
  </r>
  <r>
    <x v="121"/>
    <s v="Omak School District"/>
    <n v="5197"/>
    <s v="Washington Virtual Academy Omak High School"/>
    <s v="Y"/>
    <s v="N"/>
    <s v="Y"/>
    <s v="Y"/>
    <s v="N"/>
    <n v="412"/>
    <n v="2.5140193188960282E-3"/>
    <n v="3530.83"/>
  </r>
  <r>
    <x v="121"/>
    <s v="Omak School District"/>
    <n v="5196"/>
    <s v="Washington Virtual Academy Omak Middle School"/>
    <s v="N"/>
    <s v="N"/>
    <s v="N"/>
    <s v="Y"/>
    <s v="N"/>
    <n v="8.5"/>
    <n v="5.1866903423825822E-5"/>
    <n v="72.84"/>
  </r>
  <r>
    <x v="240"/>
    <s v="Washington Military Department"/>
    <n v="5302"/>
    <s v="Washington Youth Academy"/>
    <s v="Y"/>
    <s v="N"/>
    <s v="N"/>
    <s v="Y"/>
    <s v="N"/>
    <n v="43.75"/>
    <n v="2.6696200291675059E-4"/>
    <n v="374.94"/>
  </r>
  <r>
    <x v="241"/>
    <s v="Washougal School District"/>
    <n v="3147"/>
    <s v="Washougal High School"/>
    <s v="Y"/>
    <s v="N"/>
    <s v="N"/>
    <s v="Y"/>
    <s v="N"/>
    <n v="720.25"/>
    <n v="4.3949573165894765E-3"/>
    <n v="6172.52"/>
  </r>
  <r>
    <x v="242"/>
    <s v="Washtucna School District"/>
    <n v="3075"/>
    <s v="Washtucna Elementary/High School"/>
    <s v="Y"/>
    <s v="N"/>
    <s v="N"/>
    <s v="Y"/>
    <s v="N"/>
    <n v="10"/>
    <n v="6.1019886380971557E-5"/>
    <n v="85.7"/>
  </r>
  <r>
    <x v="243"/>
    <s v="Waterville School District"/>
    <n v="2162"/>
    <s v="Waterville High School"/>
    <s v="Y"/>
    <s v="N"/>
    <s v="N"/>
    <s v="Y"/>
    <s v="N"/>
    <n v="6.75"/>
    <n v="4.11884233071558E-5"/>
    <n v="57.85"/>
  </r>
  <r>
    <x v="244"/>
    <s v="Wellpinit School District #49"/>
    <n v="5461"/>
    <s v="Wellpinit Fort Simcoe SEA"/>
    <s v="N"/>
    <s v="N"/>
    <s v="N"/>
    <s v="Y"/>
    <s v="N"/>
    <n v="4"/>
    <n v="2.4407954552388625E-5"/>
    <n v="34.28"/>
  </r>
  <r>
    <x v="244"/>
    <s v="Wellpinit School District #49"/>
    <n v="2550"/>
    <s v="Wellpinit High School"/>
    <s v="Y"/>
    <s v="N"/>
    <s v="N"/>
    <s v="N"/>
    <s v="N"/>
    <n v="6.25"/>
    <n v="3.8137428988107221E-5"/>
    <n v="53.56"/>
  </r>
  <r>
    <x v="44"/>
    <s v="Wenatchee School District"/>
    <n v="2134"/>
    <s v="Wenatchee High School"/>
    <s v="Y"/>
    <s v="Y"/>
    <s v="Y"/>
    <s v="Y"/>
    <s v="N"/>
    <n v="780.25"/>
    <n v="4.7610766348753055E-3"/>
    <n v="6686.72"/>
  </r>
  <r>
    <x v="44"/>
    <s v="Wenatchee School District"/>
    <n v="4105"/>
    <s v="Wenatchee Valley Technical Skills Center"/>
    <s v="Y"/>
    <s v="N"/>
    <s v="N"/>
    <s v="Y"/>
    <s v="N"/>
    <n v="58"/>
    <n v="3.5391534100963503E-4"/>
    <n v="497.06"/>
  </r>
  <r>
    <x v="15"/>
    <s v="Auburn School District"/>
    <n v="2702"/>
    <s v="West Auburn Senior High School"/>
    <s v="N"/>
    <s v="N"/>
    <s v="N"/>
    <s v="Y"/>
    <s v="N"/>
    <n v="38.75"/>
    <n v="2.3645205972626479E-4"/>
    <n v="332.09"/>
  </r>
  <r>
    <x v="8"/>
    <s v="Seattle School District No. 1"/>
    <n v="2234"/>
    <s v="West Seattle High School"/>
    <s v="Y"/>
    <s v="N"/>
    <s v="N"/>
    <s v="Y"/>
    <s v="N"/>
    <n v="552.75"/>
    <n v="3.3728742197082031E-3"/>
    <n v="4737.05"/>
  </r>
  <r>
    <x v="28"/>
    <s v="Bremerton School District"/>
    <n v="4038"/>
    <s v="West Sound Technical Skills Center"/>
    <s v="Y"/>
    <s v="N"/>
    <s v="N"/>
    <s v="Y"/>
    <s v="N"/>
    <n v="406.5"/>
    <n v="2.4804583813864941E-3"/>
    <n v="3483.69"/>
  </r>
  <r>
    <x v="245"/>
    <s v="West Valley School District (Yakima)"/>
    <n v="3074"/>
    <s v="West Valley High School"/>
    <s v="Y"/>
    <s v="Y"/>
    <s v="Y"/>
    <s v="Y"/>
    <s v="N"/>
    <n v="400.25"/>
    <n v="2.4423209523983867E-3"/>
    <n v="3430.13"/>
  </r>
  <r>
    <x v="89"/>
    <s v="West Valley School District (Spokane)"/>
    <n v="3195"/>
    <s v="West Valley High School"/>
    <s v="Y"/>
    <s v="N"/>
    <s v="N"/>
    <s v="Y"/>
    <s v="N"/>
    <n v="179.75"/>
    <n v="1.0968324576979638E-3"/>
    <n v="1540.45"/>
  </r>
  <r>
    <x v="245"/>
    <s v="West Valley School District (Yakima)"/>
    <n v="5221"/>
    <s v="West Valley High School Freshman Campus"/>
    <s v="N"/>
    <s v="N"/>
    <s v="N"/>
    <s v="Y"/>
    <s v="N"/>
    <n v="4.5"/>
    <n v="2.74589488714372E-5"/>
    <n v="38.56"/>
  </r>
  <r>
    <x v="245"/>
    <s v="West Valley School District (Yakima)"/>
    <n v="5506"/>
    <s v="WEST VALLEY VIRTUAL ACADEMY 9-12"/>
    <s v="Y"/>
    <s v="N"/>
    <s v="N"/>
    <s v="Y"/>
    <s v="N"/>
    <n v="20.75"/>
    <n v="1.2661626424051599E-4"/>
    <n v="177.83"/>
  </r>
  <r>
    <x v="27"/>
    <s v="Northshore School District"/>
    <n v="3287"/>
    <s v="Westhill Elementary"/>
    <s v="N"/>
    <s v="N"/>
    <s v="Y"/>
    <s v="Y"/>
    <s v="N"/>
    <n v="1"/>
    <n v="6.1019886380971562E-6"/>
    <n v="8.57"/>
  </r>
  <r>
    <x v="13"/>
    <s v="Arlington School District"/>
    <n v="4287"/>
    <s v="Weston High School"/>
    <s v="Y"/>
    <s v="N"/>
    <s v="Y"/>
    <s v="Y"/>
    <s v="N"/>
    <n v="79.5"/>
    <n v="4.8510809672872387E-4"/>
    <n v="681.31"/>
  </r>
  <r>
    <x v="44"/>
    <s v="Wenatchee School District"/>
    <n v="1613"/>
    <s v="Westside High School"/>
    <s v="Y"/>
    <s v="N"/>
    <s v="N"/>
    <s v="Y"/>
    <s v="N"/>
    <n v="70.5"/>
    <n v="4.301901989858495E-4"/>
    <n v="604.17999999999995"/>
  </r>
  <r>
    <x v="46"/>
    <s v="Cheney School District"/>
    <n v="5269"/>
    <s v="Westwood Middle School"/>
    <s v="N"/>
    <s v="N"/>
    <s v="N"/>
    <s v="Y"/>
    <s v="N"/>
    <n v="1.25"/>
    <n v="7.6274857976214446E-6"/>
    <n v="10.71"/>
  </r>
  <r>
    <x v="217"/>
    <s v="ESD 189 acting as a school district"/>
    <n v="3420"/>
    <s v="Whatcom Co Detention Center"/>
    <s v="N"/>
    <s v="N"/>
    <s v="N"/>
    <s v="Y"/>
    <s v="N"/>
    <n v="5"/>
    <n v="3.0509943190485779E-5"/>
    <n v="42.85"/>
  </r>
  <r>
    <x v="246"/>
    <s v="White Pass School District"/>
    <n v="2859"/>
    <s v="White Pass Jr. Sr. High School"/>
    <s v="Y"/>
    <s v="N"/>
    <s v="N"/>
    <s v="Y"/>
    <s v="N"/>
    <n v="43.5"/>
    <n v="2.6543650575722627E-4"/>
    <n v="372.79"/>
  </r>
  <r>
    <x v="247"/>
    <s v="White River School District"/>
    <n v="4569"/>
    <s v="White River High School"/>
    <s v="Y"/>
    <s v="N"/>
    <s v="N"/>
    <s v="Y"/>
    <s v="N"/>
    <n v="1000.25"/>
    <n v="6.10351413525668E-3"/>
    <n v="8572.11"/>
  </r>
  <r>
    <x v="247"/>
    <s v="White River School District"/>
    <n v="5338"/>
    <s v="White River Reengagement Program"/>
    <s v="N"/>
    <s v="N"/>
    <s v="N"/>
    <s v="Y"/>
    <s v="N"/>
    <n v="5.75"/>
    <n v="3.5086434669058643E-5"/>
    <n v="49.28"/>
  </r>
  <r>
    <x v="63"/>
    <s v="White Salmon Valley School District"/>
    <n v="5077"/>
    <s v="White Salmon Academy"/>
    <s v="N"/>
    <s v="N"/>
    <s v="N"/>
    <s v="Y"/>
    <s v="N"/>
    <n v="1.25"/>
    <n v="7.6274857976214446E-6"/>
    <n v="10.71"/>
  </r>
  <r>
    <x v="248"/>
    <s v="Mount Adams School District"/>
    <n v="2532"/>
    <s v="White Swan High School"/>
    <s v="Y"/>
    <s v="N"/>
    <s v="N"/>
    <s v="Y"/>
    <s v="N"/>
    <n v="86.25"/>
    <n v="5.2629652003587969E-4"/>
    <n v="739.16"/>
  </r>
  <r>
    <x v="249"/>
    <s v="Wilbur School District"/>
    <n v="3289"/>
    <s v="Wilbur Secondary School"/>
    <s v="N"/>
    <s v="N"/>
    <s v="N"/>
    <s v="Y"/>
    <s v="N"/>
    <n v="1.25"/>
    <n v="7.6274857976214446E-6"/>
    <n v="10.71"/>
  </r>
  <r>
    <x v="250"/>
    <s v="Willapa Valley School District"/>
    <n v="2542"/>
    <s v="Willapa Valley Middle-High"/>
    <s v="N"/>
    <s v="N"/>
    <s v="N"/>
    <s v="Y"/>
    <s v="N"/>
    <n v="86.5"/>
    <n v="5.2782201719540401E-4"/>
    <n v="741.3"/>
  </r>
  <r>
    <x v="11"/>
    <s v="Tacoma School District"/>
    <n v="3246"/>
    <s v="Wilson"/>
    <s v="Y"/>
    <s v="N"/>
    <s v="N"/>
    <s v="Y"/>
    <s v="N"/>
    <n v="876.75"/>
    <n v="5.3499185384516812E-3"/>
    <n v="7513.72"/>
  </r>
  <r>
    <x v="251"/>
    <s v="Wilson Creek School District"/>
    <n v="2473"/>
    <s v="Wilson Creek High"/>
    <s v="Y"/>
    <s v="N"/>
    <s v="N"/>
    <s v="Y"/>
    <s v="N"/>
    <n v="15.5"/>
    <n v="9.4580823890505914E-5"/>
    <n v="132.83000000000001"/>
  </r>
  <r>
    <x v="83"/>
    <s v="Yakima School District"/>
    <n v="3368"/>
    <s v="Wilson Middle School"/>
    <s v="N"/>
    <s v="N"/>
    <s v="N"/>
    <s v="Y"/>
    <s v="N"/>
    <n v="1"/>
    <n v="6.1019886380971562E-6"/>
    <n v="8.57"/>
  </r>
  <r>
    <x v="225"/>
    <s v="Stevenson-Carson School District"/>
    <n v="3800"/>
    <s v="Wind River Middle School"/>
    <s v="N"/>
    <s v="N"/>
    <s v="N"/>
    <s v="Y"/>
    <s v="N"/>
    <n v="1.25"/>
    <n v="7.6274857976214446E-6"/>
    <n v="10.71"/>
  </r>
  <r>
    <x v="101"/>
    <s v="Ferndale School District"/>
    <n v="5245"/>
    <s v="WINDWARD HIGH SCHOOL"/>
    <s v="N"/>
    <s v="N"/>
    <s v="N"/>
    <s v="Y"/>
    <s v="N"/>
    <n v="6.5"/>
    <n v="3.9662926147631514E-5"/>
    <n v="55.7"/>
  </r>
  <r>
    <x v="252"/>
    <s v="Winlock School District"/>
    <n v="3597"/>
    <s v="Winlock Senior High"/>
    <s v="N"/>
    <s v="N"/>
    <s v="Y"/>
    <s v="Y"/>
    <s v="N"/>
    <n v="73"/>
    <n v="4.4544517058109237E-4"/>
    <n v="625.61"/>
  </r>
  <r>
    <x v="253"/>
    <s v="Wishkah Valley School District"/>
    <n v="3375"/>
    <s v="Wishkah Valley Elementary/High School"/>
    <s v="N"/>
    <s v="N"/>
    <s v="N"/>
    <s v="Y"/>
    <s v="N"/>
    <n v="2.25"/>
    <n v="1.37294744357186E-5"/>
    <n v="19.28"/>
  </r>
  <r>
    <x v="27"/>
    <s v="Northshore School District"/>
    <n v="3396"/>
    <s v="Woodinville Community Center"/>
    <s v="N"/>
    <s v="N"/>
    <s v="N"/>
    <s v="Y"/>
    <s v="N"/>
    <n v="3.75"/>
    <n v="2.2882457392864336E-5"/>
    <n v="32.14"/>
  </r>
  <r>
    <x v="27"/>
    <s v="Northshore School District"/>
    <n v="4208"/>
    <s v="Woodinville HS"/>
    <s v="Y"/>
    <s v="N"/>
    <s v="Y"/>
    <s v="Y"/>
    <s v="N"/>
    <n v="1180"/>
    <n v="7.2003465929546435E-3"/>
    <n v="10112.56"/>
  </r>
  <r>
    <x v="254"/>
    <s v="Woodland School District"/>
    <n v="1795"/>
    <s v="Woodland Alternative School"/>
    <s v="N"/>
    <s v="N"/>
    <s v="N"/>
    <s v="Y"/>
    <s v="N"/>
    <n v="9.5"/>
    <n v="5.7968892061922979E-5"/>
    <n v="81.41"/>
  </r>
  <r>
    <x v="254"/>
    <s v="Woodland School District"/>
    <n v="3546"/>
    <s v="Woodland High School"/>
    <s v="Y"/>
    <s v="N"/>
    <s v="Y"/>
    <s v="Y"/>
    <s v="N"/>
    <n v="127.75"/>
    <n v="7.7952904851691168E-4"/>
    <n v="1094.81"/>
  </r>
  <r>
    <x v="83"/>
    <s v="Yakima School District"/>
    <n v="5153"/>
    <s v="Yakima Online"/>
    <s v="Y"/>
    <s v="N"/>
    <s v="N"/>
    <s v="Y"/>
    <s v="N"/>
    <n v="26"/>
    <n v="1.5865170459052606E-4"/>
    <n v="222.82"/>
  </r>
  <r>
    <x v="83"/>
    <s v="Yakima School District"/>
    <n v="5355"/>
    <s v="Yakima Open Doors"/>
    <s v="N"/>
    <s v="N"/>
    <s v="N"/>
    <s v="Y"/>
    <s v="N"/>
    <n v="15.75"/>
    <n v="9.6106321050030207E-5"/>
    <n v="134.97999999999999"/>
  </r>
  <r>
    <x v="83"/>
    <s v="Yakima School District"/>
    <n v="5224"/>
    <s v="Yakima Satellite Alternative Programs"/>
    <s v="N"/>
    <s v="N"/>
    <s v="N"/>
    <s v="Y"/>
    <s v="N"/>
    <n v="136.75"/>
    <n v="8.344469462597861E-4"/>
    <n v="1171.94"/>
  </r>
  <r>
    <x v="83"/>
    <s v="Yakima School District"/>
    <n v="4020"/>
    <s v="Yakima Valley Technical Skills Center"/>
    <s v="Y"/>
    <s v="N"/>
    <s v="N"/>
    <s v="Y"/>
    <s v="N"/>
    <n v="832.75"/>
    <n v="5.0814310383754061E-3"/>
    <n v="7136.64"/>
  </r>
  <r>
    <x v="255"/>
    <s v="Yelm School District"/>
    <n v="1627"/>
    <s v="Yelm Extension School"/>
    <s v="N"/>
    <s v="N"/>
    <s v="N"/>
    <s v="Y"/>
    <s v="N"/>
    <n v="28.25"/>
    <n v="1.7238117902624466E-4"/>
    <n v="242.1"/>
  </r>
  <r>
    <x v="255"/>
    <s v="Yelm School District"/>
    <n v="2633"/>
    <s v="Yelm High School 12"/>
    <s v="Y"/>
    <s v="N"/>
    <s v="Y"/>
    <s v="Y"/>
    <s v="N"/>
    <n v="927.25"/>
    <n v="5.6580689646755881E-3"/>
    <n v="7946.5"/>
  </r>
  <r>
    <x v="146"/>
    <s v="Monroe School District"/>
    <n v="1883"/>
    <s v="Youth Re-Engagement"/>
    <s v="N"/>
    <s v="N"/>
    <s v="N"/>
    <s v="Y"/>
    <s v="N"/>
    <n v="1.25"/>
    <n v="7.6274857976214446E-6"/>
    <n v="10.71"/>
  </r>
  <r>
    <x v="256"/>
    <s v="Zillah School District"/>
    <n v="2240"/>
    <s v="Zillah High School"/>
    <s v="N"/>
    <s v="N"/>
    <s v="N"/>
    <s v="Y"/>
    <s v="N"/>
    <n v="30.5"/>
    <n v="1.8611065346196324E-4"/>
    <n v="261.38"/>
  </r>
</pivotCacheRecords>
</file>

<file path=xl/pivotCache/pivotCacheRecords2.xml><?xml version="1.0" encoding="utf-8"?>
<pivotCacheRecords xmlns="http://schemas.openxmlformats.org/spreadsheetml/2006/main" xmlns:r="http://schemas.openxmlformats.org/officeDocument/2006/relationships" count="699">
  <r>
    <x v="0"/>
    <s v="27400"/>
    <s v="Clover Park School District"/>
    <n v="5027"/>
    <x v="0"/>
    <s v="Y"/>
    <s v="Y"/>
    <s v="N"/>
    <s v="Y"/>
    <s v="N"/>
    <n v="213"/>
    <n v="1.2997235799146942E-3"/>
    <n v="1825.4"/>
  </r>
  <r>
    <x v="1"/>
    <s v="06114"/>
    <s v="Evergreen School District (Clark)"/>
    <n v="1646"/>
    <x v="1"/>
    <s v="N"/>
    <s v="N"/>
    <s v="N"/>
    <s v="Y"/>
    <s v="N"/>
    <n v="1.25"/>
    <n v="7.6274857976214446E-6"/>
    <n v="10.71"/>
  </r>
  <r>
    <x v="2"/>
    <s v="34033"/>
    <s v="Tumwater School District"/>
    <n v="4500"/>
    <x v="2"/>
    <s v="Y"/>
    <s v="N"/>
    <s v="Y"/>
    <s v="Y"/>
    <s v="N"/>
    <n v="273"/>
    <n v="1.6658428982005236E-3"/>
    <n v="2339.6"/>
  </r>
  <r>
    <x v="3"/>
    <s v="32081"/>
    <s v="Spokane School District"/>
    <n v="1533"/>
    <x v="3"/>
    <s v="N"/>
    <s v="N"/>
    <s v="N"/>
    <s v="Y"/>
    <s v="N"/>
    <n v="14.25"/>
    <n v="8.6953338092884464E-5"/>
    <n v="122.12"/>
  </r>
  <r>
    <x v="4"/>
    <s v="27403"/>
    <s v="Bethel School District"/>
    <n v="5372"/>
    <x v="4"/>
    <s v="N"/>
    <s v="N"/>
    <s v="N"/>
    <s v="Y"/>
    <s v="N"/>
    <n v="24.75"/>
    <n v="1.5102421879290462E-4"/>
    <n v="212.11"/>
  </r>
  <r>
    <x v="5"/>
    <s v="31006"/>
    <s v="Mukilteo School District"/>
    <n v="4247"/>
    <x v="5"/>
    <s v="Y"/>
    <s v="N"/>
    <s v="N"/>
    <s v="Y"/>
    <s v="N"/>
    <n v="88.5"/>
    <n v="5.4002599447159824E-4"/>
    <n v="758.44"/>
  </r>
  <r>
    <x v="6"/>
    <s v="21226"/>
    <s v="Adna School District"/>
    <n v="2441"/>
    <x v="6"/>
    <s v="N"/>
    <s v="N"/>
    <s v="N"/>
    <s v="Y"/>
    <s v="N"/>
    <n v="8.75"/>
    <n v="5.3392400583350114E-5"/>
    <n v="74.989999999999995"/>
  </r>
  <r>
    <x v="7"/>
    <s v="31201"/>
    <s v="Snohomish School District"/>
    <n v="4265"/>
    <x v="7"/>
    <s v="Y"/>
    <s v="N"/>
    <s v="Y"/>
    <s v="Y"/>
    <s v="N"/>
    <n v="86"/>
    <n v="5.2477102287635537E-4"/>
    <n v="737.02"/>
  </r>
  <r>
    <x v="8"/>
    <s v="17001"/>
    <s v="Seattle School District No. 1"/>
    <n v="3778"/>
    <x v="8"/>
    <s v="N"/>
    <s v="N"/>
    <s v="N"/>
    <s v="Y"/>
    <s v="N"/>
    <n v="32.75"/>
    <n v="1.9984012789768185E-4"/>
    <n v="280.67"/>
  </r>
  <r>
    <x v="9"/>
    <s v="31015"/>
    <s v="Edmonds School District"/>
    <n v="3560"/>
    <x v="9"/>
    <s v="N"/>
    <s v="N"/>
    <s v="N"/>
    <s v="Y"/>
    <s v="N"/>
    <n v="1"/>
    <n v="6.1019886380971562E-6"/>
    <n v="8.57"/>
  </r>
  <r>
    <x v="10"/>
    <s v="13151"/>
    <s v="Coulee-Hartline School District"/>
    <n v="2968"/>
    <x v="10"/>
    <s v="Y"/>
    <s v="N"/>
    <s v="N"/>
    <s v="Y"/>
    <s v="N"/>
    <n v="69.25"/>
    <n v="4.2256271318822806E-4"/>
    <n v="593.47"/>
  </r>
  <r>
    <x v="11"/>
    <s v="27010"/>
    <s v="Tacoma School District"/>
    <n v="1514"/>
    <x v="11"/>
    <s v="N"/>
    <s v="N"/>
    <s v="N"/>
    <s v="Y"/>
    <s v="N"/>
    <n v="5"/>
    <n v="3.0509943190485779E-5"/>
    <n v="42.85"/>
  </r>
  <r>
    <x v="3"/>
    <s v="32081"/>
    <s v="Spokane School District"/>
    <n v="1604"/>
    <x v="12"/>
    <s v="N"/>
    <s v="N"/>
    <s v="N"/>
    <s v="Y"/>
    <s v="N"/>
    <n v="3"/>
    <n v="1.8305965914291468E-5"/>
    <n v="25.71"/>
  </r>
  <r>
    <x v="12"/>
    <s v="29103"/>
    <s v="Anacortes School District"/>
    <n v="2467"/>
    <x v="13"/>
    <s v="Y"/>
    <s v="N"/>
    <s v="N"/>
    <s v="Y"/>
    <s v="N"/>
    <n v="611.25"/>
    <n v="3.7298405550368866E-3"/>
    <n v="5238.3900000000003"/>
  </r>
  <r>
    <x v="13"/>
    <s v="31016"/>
    <s v="Arlington School District"/>
    <n v="2523"/>
    <x v="14"/>
    <s v="Y"/>
    <s v="N"/>
    <s v="Y"/>
    <s v="Y"/>
    <s v="N"/>
    <n v="460.75"/>
    <n v="2.8114912650032647E-3"/>
    <n v="3948.61"/>
  </r>
  <r>
    <x v="13"/>
    <s v="31016"/>
    <s v="Arlington School District"/>
    <n v="5495"/>
    <x v="15"/>
    <s v="Y"/>
    <s v="N"/>
    <s v="N"/>
    <s v="N"/>
    <s v="N"/>
    <n v="1"/>
    <n v="6.1019886380971562E-6"/>
    <n v="8.57"/>
  </r>
  <r>
    <x v="13"/>
    <s v="31016"/>
    <s v="Arlington School District"/>
    <n v="2277"/>
    <x v="16"/>
    <s v="N"/>
    <s v="N"/>
    <s v="N"/>
    <s v="Y"/>
    <s v="N"/>
    <n v="1.25"/>
    <n v="7.6274857976214446E-6"/>
    <n v="10.71"/>
  </r>
  <r>
    <x v="14"/>
    <s v="02420"/>
    <s v="Asotin-Anatone School District"/>
    <n v="2434"/>
    <x v="17"/>
    <s v="Y"/>
    <s v="N"/>
    <s v="N"/>
    <s v="Y"/>
    <s v="N"/>
    <n v="32.25"/>
    <n v="1.9678913357863326E-4"/>
    <n v="276.38"/>
  </r>
  <r>
    <x v="15"/>
    <s v="17408"/>
    <s v="Auburn School District"/>
    <n v="5037"/>
    <x v="18"/>
    <s v="Y"/>
    <s v="N"/>
    <s v="N"/>
    <s v="Y"/>
    <s v="N"/>
    <n v="984.75"/>
    <n v="6.0089333113661743E-3"/>
    <n v="8439.2800000000007"/>
  </r>
  <r>
    <x v="15"/>
    <s v="17408"/>
    <s v="Auburn School District"/>
    <n v="5522"/>
    <x v="19"/>
    <s v="N"/>
    <s v="N"/>
    <s v="N"/>
    <s v="Y"/>
    <s v="N"/>
    <n v="4.5"/>
    <n v="2.74589488714372E-5"/>
    <n v="38.56"/>
  </r>
  <r>
    <x v="15"/>
    <s v="17408"/>
    <s v="Auburn School District"/>
    <n v="4474"/>
    <x v="20"/>
    <s v="Y"/>
    <s v="N"/>
    <s v="N"/>
    <s v="Y"/>
    <s v="N"/>
    <n v="970.25"/>
    <n v="5.9204544761137651E-3"/>
    <n v="8315.01"/>
  </r>
  <r>
    <x v="15"/>
    <s v="17408"/>
    <s v="Auburn School District"/>
    <n v="2795"/>
    <x v="21"/>
    <s v="Y"/>
    <s v="N"/>
    <s v="N"/>
    <s v="Y"/>
    <s v="N"/>
    <n v="872"/>
    <n v="5.3209340924207198E-3"/>
    <n v="7473.01"/>
  </r>
  <r>
    <x v="16"/>
    <s v="34111"/>
    <s v="Olympia School District"/>
    <n v="1768"/>
    <x v="22"/>
    <s v="Y"/>
    <s v="N"/>
    <s v="N"/>
    <s v="Y"/>
    <s v="N"/>
    <n v="11.25"/>
    <n v="6.8647372178593007E-5"/>
    <n v="96.41"/>
  </r>
  <r>
    <x v="17"/>
    <s v="27003"/>
    <s v="Puyallup School District"/>
    <n v="3447"/>
    <x v="23"/>
    <s v="Y"/>
    <s v="N"/>
    <s v="N"/>
    <s v="Y"/>
    <s v="N"/>
    <n v="126"/>
    <n v="7.6885056840024165E-4"/>
    <n v="1079.82"/>
  </r>
  <r>
    <x v="18"/>
    <s v="18303"/>
    <s v="Bainbridge Island School District"/>
    <n v="2395"/>
    <x v="24"/>
    <s v="Y"/>
    <s v="N"/>
    <s v="N"/>
    <s v="Y"/>
    <s v="N"/>
    <n v="723"/>
    <n v="4.4117377853442434E-3"/>
    <n v="6196.09"/>
  </r>
  <r>
    <x v="11"/>
    <s v="27010"/>
    <s v="Tacoma School District"/>
    <n v="3054"/>
    <x v="25"/>
    <s v="Y"/>
    <s v="N"/>
    <s v="N"/>
    <s v="N"/>
    <s v="N"/>
    <n v="24.25"/>
    <n v="1.4797322447385604E-4"/>
    <n v="207.82"/>
  </r>
  <r>
    <x v="8"/>
    <s v="17001"/>
    <s v="Seattle School District No. 1"/>
    <n v="2220"/>
    <x v="26"/>
    <s v="Y"/>
    <s v="N"/>
    <s v="N"/>
    <s v="Y"/>
    <s v="N"/>
    <n v="1041.75"/>
    <n v="6.3567466637377123E-3"/>
    <n v="8927.76"/>
  </r>
  <r>
    <x v="17"/>
    <s v="27003"/>
    <s v="Puyallup School District"/>
    <n v="3750"/>
    <x v="27"/>
    <s v="Y"/>
    <s v="N"/>
    <s v="N"/>
    <s v="Y"/>
    <s v="N"/>
    <n v="100.75"/>
    <n v="6.147753552882885E-4"/>
    <n v="863.42"/>
  </r>
  <r>
    <x v="19"/>
    <s v="18401"/>
    <s v="Central Kitsap School District"/>
    <n v="5472"/>
    <x v="28"/>
    <s v="N"/>
    <s v="N"/>
    <s v="N"/>
    <s v="Y"/>
    <s v="N"/>
    <n v="228.25"/>
    <n v="1.3927789066456758E-3"/>
    <n v="1956.1"/>
  </r>
  <r>
    <x v="20"/>
    <s v="06119"/>
    <s v="Battle Ground School District"/>
    <n v="2415"/>
    <x v="29"/>
    <s v="Y"/>
    <s v="N"/>
    <s v="N"/>
    <s v="Y"/>
    <s v="N"/>
    <n v="772"/>
    <n v="4.710735228611004E-3"/>
    <n v="6616.02"/>
  </r>
  <r>
    <x v="21"/>
    <s v="17405"/>
    <s v="Bellevue School District"/>
    <n v="5240"/>
    <x v="30"/>
    <s v="Y"/>
    <s v="N"/>
    <s v="Y"/>
    <s v="Y"/>
    <s v="N"/>
    <n v="61.25"/>
    <n v="3.7374680408345081E-4"/>
    <n v="524.91"/>
  </r>
  <r>
    <x v="21"/>
    <s v="17405"/>
    <s v="Bellevue School District"/>
    <n v="2701"/>
    <x v="31"/>
    <s v="Y"/>
    <s v="Y"/>
    <s v="Y"/>
    <s v="Y"/>
    <s v="N"/>
    <n v="1364.25"/>
    <n v="8.3246379995240444E-3"/>
    <n v="11691.58"/>
  </r>
  <r>
    <x v="22"/>
    <s v="37501"/>
    <s v="Bellingham School District"/>
    <n v="2553"/>
    <x v="32"/>
    <s v="Y"/>
    <s v="N"/>
    <s v="Y"/>
    <s v="Y"/>
    <s v="N"/>
    <n v="667.75"/>
    <n v="4.0746029130893759E-3"/>
    <n v="5722.6"/>
  </r>
  <r>
    <x v="23"/>
    <s v="03017"/>
    <s v="Kennewick School District"/>
    <n v="4007"/>
    <x v="33"/>
    <s v="N"/>
    <s v="N"/>
    <s v="N"/>
    <s v="Y"/>
    <s v="N"/>
    <n v="11.25"/>
    <n v="6.8647372178593007E-5"/>
    <n v="96.41"/>
  </r>
  <r>
    <x v="4"/>
    <s v="27403"/>
    <s v="Bethel School District"/>
    <n v="2807"/>
    <x v="34"/>
    <s v="Y"/>
    <s v="N"/>
    <s v="N"/>
    <s v="Y"/>
    <s v="N"/>
    <n v="1097.25"/>
    <n v="6.6954070331521039E-3"/>
    <n v="9403.4"/>
  </r>
  <r>
    <x v="24"/>
    <s v="17401"/>
    <s v="Highline School District"/>
    <n v="5028"/>
    <x v="35"/>
    <s v="Y"/>
    <s v="N"/>
    <s v="N"/>
    <s v="Y"/>
    <s v="N"/>
    <n v="12.5"/>
    <n v="7.6274857976214443E-5"/>
    <n v="107.12"/>
  </r>
  <r>
    <x v="25"/>
    <s v="37503"/>
    <s v="Blaine School District"/>
    <n v="3136"/>
    <x v="36"/>
    <s v="Y"/>
    <s v="N"/>
    <s v="Y"/>
    <s v="Y"/>
    <s v="N"/>
    <n v="271.25"/>
    <n v="1.6551644180838535E-3"/>
    <n v="2324.6"/>
  </r>
  <r>
    <x v="26"/>
    <s v="27320"/>
    <s v="Sumner School District"/>
    <n v="4585"/>
    <x v="37"/>
    <s v="Y"/>
    <s v="N"/>
    <s v="N"/>
    <s v="Y"/>
    <s v="N"/>
    <n v="886"/>
    <n v="5.4063619333540799E-3"/>
    <n v="7592.99"/>
  </r>
  <r>
    <x v="27"/>
    <s v="17417"/>
    <s v="Northshore School District"/>
    <n v="3106"/>
    <x v="38"/>
    <s v="Y"/>
    <s v="Y"/>
    <s v="Y"/>
    <s v="Y"/>
    <s v="N"/>
    <n v="898.25"/>
    <n v="5.4811112941707705E-3"/>
    <n v="7697.97"/>
  </r>
  <r>
    <x v="28"/>
    <s v="18100"/>
    <s v="Bremerton School District"/>
    <n v="3109"/>
    <x v="39"/>
    <s v="Y"/>
    <s v="N"/>
    <s v="N"/>
    <s v="Y"/>
    <s v="N"/>
    <n v="556"/>
    <n v="3.3927056827820186E-3"/>
    <n v="4764.8999999999996"/>
  </r>
  <r>
    <x v="29"/>
    <s v="24111"/>
    <s v="Brewster School District"/>
    <n v="5272"/>
    <x v="40"/>
    <s v="N"/>
    <s v="N"/>
    <s v="N"/>
    <s v="Y"/>
    <s v="N"/>
    <n v="3.5"/>
    <n v="2.1356960233340046E-5"/>
    <n v="29.99"/>
  </r>
  <r>
    <x v="29"/>
    <s v="24111"/>
    <s v="Brewster School District"/>
    <n v="2800"/>
    <x v="41"/>
    <s v="N"/>
    <s v="N"/>
    <s v="N"/>
    <s v="Y"/>
    <s v="N"/>
    <n v="171.5"/>
    <n v="1.0464910514336623E-3"/>
    <n v="1469.75"/>
  </r>
  <r>
    <x v="30"/>
    <s v="09075"/>
    <s v="Bridgeport School District"/>
    <n v="1900"/>
    <x v="42"/>
    <s v="N"/>
    <s v="N"/>
    <s v="N"/>
    <s v="Y"/>
    <s v="N"/>
    <n v="6.25"/>
    <n v="3.8137428988107221E-5"/>
    <n v="53.56"/>
  </r>
  <r>
    <x v="30"/>
    <s v="09075"/>
    <s v="Bridgeport School District"/>
    <n v="2788"/>
    <x v="43"/>
    <s v="Y"/>
    <s v="N"/>
    <s v="Y"/>
    <s v="Y"/>
    <s v="N"/>
    <n v="235.75"/>
    <n v="1.4385438214314045E-3"/>
    <n v="2020.37"/>
  </r>
  <r>
    <x v="11"/>
    <s v="27010"/>
    <s v="Tacoma School District"/>
    <n v="3397"/>
    <x v="44"/>
    <s v="Y"/>
    <s v="N"/>
    <s v="N"/>
    <s v="N"/>
    <s v="N"/>
    <n v="1"/>
    <n v="6.1019886380971562E-6"/>
    <n v="8.57"/>
  </r>
  <r>
    <x v="3"/>
    <s v="32081"/>
    <s v="Spokane School District"/>
    <n v="3008"/>
    <x v="45"/>
    <s v="Y"/>
    <s v="N"/>
    <s v="N"/>
    <s v="Y"/>
    <s v="N"/>
    <n v="25.75"/>
    <n v="1.5712620743100176E-4"/>
    <n v="220.68"/>
  </r>
  <r>
    <x v="31"/>
    <s v="29100"/>
    <s v="Burlington-Edison School District"/>
    <n v="2362"/>
    <x v="46"/>
    <s v="Y"/>
    <s v="N"/>
    <s v="Y"/>
    <s v="Y"/>
    <s v="N"/>
    <n v="709.5"/>
    <n v="4.3293609387299323E-3"/>
    <n v="6080.39"/>
  </r>
  <r>
    <x v="31"/>
    <s v="29100"/>
    <s v="Burlington-Edison School District"/>
    <n v="1928"/>
    <x v="47"/>
    <s v="N"/>
    <s v="N"/>
    <s v="Y"/>
    <s v="Y"/>
    <s v="N"/>
    <n v="20.5"/>
    <n v="1.250907670809917E-4"/>
    <n v="175.68"/>
  </r>
  <r>
    <x v="27"/>
    <s v="17417"/>
    <s v="Northshore School District"/>
    <n v="2493"/>
    <x v="48"/>
    <s v="N"/>
    <s v="N"/>
    <s v="N"/>
    <s v="Y"/>
    <s v="N"/>
    <n v="3"/>
    <n v="1.8305965914291468E-5"/>
    <n v="25.71"/>
  </r>
  <r>
    <x v="20"/>
    <s v="06119"/>
    <s v="Battle Ground School District"/>
    <n v="1836"/>
    <x v="49"/>
    <s v="Y"/>
    <s v="N"/>
    <s v="N"/>
    <s v="Y"/>
    <s v="N"/>
    <n v="50.5"/>
    <n v="3.0815042622390636E-4"/>
    <n v="432.78"/>
  </r>
  <r>
    <x v="32"/>
    <s v="06117"/>
    <s v="Camas School District"/>
    <n v="4567"/>
    <x v="50"/>
    <s v="Y"/>
    <s v="N"/>
    <s v="N"/>
    <s v="Y"/>
    <s v="N"/>
    <n v="940.75"/>
    <n v="5.7404458112898992E-3"/>
    <n v="8062.2"/>
  </r>
  <r>
    <x v="27"/>
    <s v="17417"/>
    <s v="Northshore School District"/>
    <n v="3493"/>
    <x v="51"/>
    <s v="N"/>
    <s v="N"/>
    <s v="N"/>
    <s v="Y"/>
    <s v="N"/>
    <n v="1"/>
    <n v="6.1019886380971562E-6"/>
    <n v="8.57"/>
  </r>
  <r>
    <x v="33"/>
    <s v="09206"/>
    <s v="Eastmont School District"/>
    <n v="2986"/>
    <x v="52"/>
    <s v="N"/>
    <s v="N"/>
    <s v="N"/>
    <s v="Y"/>
    <s v="N"/>
    <n v="4"/>
    <n v="2.4407954552388625E-5"/>
    <n v="34.28"/>
  </r>
  <r>
    <x v="12"/>
    <s v="29103"/>
    <s v="Anacortes School District"/>
    <n v="5176"/>
    <x v="53"/>
    <s v="N"/>
    <s v="N"/>
    <s v="N"/>
    <s v="Y"/>
    <s v="N"/>
    <n v="28"/>
    <n v="1.7085568186672037E-4"/>
    <n v="239.96"/>
  </r>
  <r>
    <x v="16"/>
    <s v="34111"/>
    <s v="Olympia School District"/>
    <n v="3960"/>
    <x v="54"/>
    <s v="Y"/>
    <s v="Y"/>
    <s v="N"/>
    <s v="Y"/>
    <s v="N"/>
    <n v="497"/>
    <n v="3.0326883531342865E-3"/>
    <n v="4259.2700000000004"/>
  </r>
  <r>
    <x v="28"/>
    <s v="18100"/>
    <s v="Bremerton School District"/>
    <n v="5395"/>
    <x v="55"/>
    <s v="N"/>
    <s v="N"/>
    <s v="N"/>
    <s v="Y"/>
    <s v="N"/>
    <n v="1"/>
    <n v="6.1019886380971562E-6"/>
    <n v="8.57"/>
  </r>
  <r>
    <x v="34"/>
    <s v="17210"/>
    <s v="Federal Way School District"/>
    <n v="5163"/>
    <x v="56"/>
    <s v="N"/>
    <s v="N"/>
    <s v="N"/>
    <s v="Y"/>
    <s v="N"/>
    <n v="9.25"/>
    <n v="5.6443394902398693E-5"/>
    <n v="79.27"/>
  </r>
  <r>
    <x v="21"/>
    <s v="17405"/>
    <s v="Bellevue School District"/>
    <n v="5325"/>
    <x v="57"/>
    <s v="Y"/>
    <s v="Y"/>
    <s v="N"/>
    <s v="Y"/>
    <s v="N"/>
    <n v="18.75"/>
    <n v="1.1441228696432168E-4"/>
    <n v="160.69"/>
  </r>
  <r>
    <x v="35"/>
    <s v="31002"/>
    <s v="Everett School District"/>
    <n v="3407"/>
    <x v="58"/>
    <s v="Y"/>
    <s v="N"/>
    <s v="Y"/>
    <s v="Y"/>
    <s v="N"/>
    <n v="648.5"/>
    <n v="3.9571396318060052E-3"/>
    <n v="5557.62"/>
  </r>
  <r>
    <x v="36"/>
    <s v="04228"/>
    <s v="Cascade School District"/>
    <n v="3564"/>
    <x v="58"/>
    <s v="Y"/>
    <s v="N"/>
    <s v="N"/>
    <s v="Y"/>
    <s v="N"/>
    <n v="314.5"/>
    <n v="1.9190754266815554E-3"/>
    <n v="2695.26"/>
  </r>
  <r>
    <x v="2"/>
    <s v="34033"/>
    <s v="Tumwater School District"/>
    <n v="1713"/>
    <x v="59"/>
    <s v="N"/>
    <s v="N"/>
    <s v="N"/>
    <s v="Y"/>
    <s v="N"/>
    <n v="33"/>
    <n v="2.0136562505720614E-4"/>
    <n v="282.81"/>
  </r>
  <r>
    <x v="1"/>
    <s v="06114"/>
    <s v="Evergreen School District (Clark)"/>
    <n v="5535"/>
    <x v="60"/>
    <s v="Y"/>
    <s v="N"/>
    <s v="N"/>
    <s v="Y"/>
    <s v="N"/>
    <n v="157.25"/>
    <n v="9.5953771334077772E-4"/>
    <n v="1347.63"/>
  </r>
  <r>
    <x v="1"/>
    <s v="06114"/>
    <s v="Evergreen School District (Clark)"/>
    <n v="4203"/>
    <x v="61"/>
    <s v="Y"/>
    <s v="N"/>
    <s v="Y"/>
    <s v="Y"/>
    <s v="N"/>
    <n v="993.75"/>
    <n v="6.063851209109049E-3"/>
    <n v="8516.41"/>
  </r>
  <r>
    <x v="37"/>
    <s v="04222"/>
    <s v="CASHMERE SCHOOL DISTRICT"/>
    <n v="3268"/>
    <x v="62"/>
    <s v="Y"/>
    <s v="N"/>
    <s v="N"/>
    <s v="Y"/>
    <s v="N"/>
    <n v="265.75"/>
    <n v="1.6216034805743192E-3"/>
    <n v="2277.4699999999998"/>
  </r>
  <r>
    <x v="38"/>
    <s v="08401"/>
    <s v="Castle Rock School District"/>
    <n v="2281"/>
    <x v="63"/>
    <s v="Y"/>
    <s v="N"/>
    <s v="N"/>
    <s v="Y"/>
    <s v="N"/>
    <n v="104.5"/>
    <n v="6.3765781268115276E-4"/>
    <n v="895.56"/>
  </r>
  <r>
    <x v="39"/>
    <s v="31004"/>
    <s v="Lake Stevens School District"/>
    <n v="5099"/>
    <x v="64"/>
    <s v="N"/>
    <s v="N"/>
    <s v="N"/>
    <s v="Y"/>
    <s v="N"/>
    <n v="663"/>
    <n v="4.0456184670584145E-3"/>
    <n v="5681.89"/>
  </r>
  <r>
    <x v="40"/>
    <s v="17407"/>
    <s v="Riverview School District"/>
    <n v="3524"/>
    <x v="65"/>
    <s v="Y"/>
    <s v="N"/>
    <s v="N"/>
    <s v="Y"/>
    <s v="N"/>
    <n v="651.5"/>
    <n v="3.9754455977202971E-3"/>
    <n v="5583.33"/>
  </r>
  <r>
    <x v="21"/>
    <s v="17405"/>
    <s v="Bellevue School District"/>
    <n v="5281"/>
    <x v="66"/>
    <s v="Y"/>
    <s v="N"/>
    <s v="N"/>
    <s v="Y"/>
    <s v="N"/>
    <n v="6"/>
    <n v="3.6611931828582936E-5"/>
    <n v="51.42"/>
  </r>
  <r>
    <x v="19"/>
    <s v="18401"/>
    <s v="Central Kitsap School District"/>
    <n v="2615"/>
    <x v="67"/>
    <s v="Y"/>
    <s v="N"/>
    <s v="N"/>
    <s v="Y"/>
    <s v="N"/>
    <n v="716.25"/>
    <n v="4.3705493620370883E-3"/>
    <n v="6138.24"/>
  </r>
  <r>
    <x v="41"/>
    <s v="32356"/>
    <s v="Central Valley School District"/>
    <n v="3065"/>
    <x v="68"/>
    <s v="Y"/>
    <s v="N"/>
    <s v="N"/>
    <s v="Y"/>
    <s v="N"/>
    <n v="764.75"/>
    <n v="4.6664958109847998E-3"/>
    <n v="6553.88"/>
  </r>
  <r>
    <x v="42"/>
    <s v="21401"/>
    <s v="Centralia School District"/>
    <n v="2166"/>
    <x v="69"/>
    <s v="Y"/>
    <s v="N"/>
    <s v="N"/>
    <s v="Y"/>
    <s v="N"/>
    <n v="227.25"/>
    <n v="1.3866769180075787E-3"/>
    <n v="1947.53"/>
  </r>
  <r>
    <x v="4"/>
    <s v="27403"/>
    <s v="Bethel School District"/>
    <n v="1510"/>
    <x v="70"/>
    <s v="N"/>
    <s v="N"/>
    <s v="N"/>
    <s v="Y"/>
    <s v="N"/>
    <n v="88.75"/>
    <n v="5.4155149163112256E-4"/>
    <n v="760.58"/>
  </r>
  <r>
    <x v="43"/>
    <s v="02250"/>
    <s v="Clarkston School District"/>
    <n v="2299"/>
    <x v="71"/>
    <s v="Y"/>
    <s v="N"/>
    <s v="N"/>
    <s v="Y"/>
    <s v="N"/>
    <n v="382.75"/>
    <n v="2.3355361512316865E-3"/>
    <n v="3280.16"/>
  </r>
  <r>
    <x v="44"/>
    <s v="04246"/>
    <s v="Wenatchee School District"/>
    <n v="1802"/>
    <x v="72"/>
    <s v="N"/>
    <s v="N"/>
    <s v="N"/>
    <s v="Y"/>
    <s v="N"/>
    <n v="4"/>
    <n v="2.4407954552388625E-5"/>
    <n v="34.28"/>
  </r>
  <r>
    <x v="45"/>
    <s v="04129"/>
    <s v="Lake Chelan School District"/>
    <n v="4260"/>
    <x v="73"/>
    <s v="Y"/>
    <s v="N"/>
    <s v="N"/>
    <s v="Y"/>
    <s v="N"/>
    <n v="139.25"/>
    <n v="8.4970191785502898E-4"/>
    <n v="1193.3699999999999"/>
  </r>
  <r>
    <x v="45"/>
    <s v="04129"/>
    <s v="Lake Chelan School District"/>
    <n v="1940"/>
    <x v="74"/>
    <s v="N"/>
    <s v="N"/>
    <s v="N"/>
    <s v="Y"/>
    <s v="N"/>
    <n v="1.25"/>
    <n v="7.6274857976214446E-6"/>
    <n v="10.71"/>
  </r>
  <r>
    <x v="46"/>
    <s v="32360"/>
    <s v="Cheney School District"/>
    <n v="3610"/>
    <x v="75"/>
    <s v="Y"/>
    <s v="N"/>
    <s v="N"/>
    <s v="Y"/>
    <s v="N"/>
    <n v="228.75"/>
    <n v="1.3958299009647244E-3"/>
    <n v="1960.38"/>
  </r>
  <r>
    <x v="47"/>
    <s v="11001"/>
    <s v="Pasco School District"/>
    <n v="5164"/>
    <x v="76"/>
    <s v="Y"/>
    <s v="N"/>
    <s v="N"/>
    <s v="Y"/>
    <s v="N"/>
    <n v="1599.5"/>
    <n v="9.7601308266364005E-3"/>
    <n v="13708.01"/>
  </r>
  <r>
    <x v="48"/>
    <s v="03400"/>
    <s v="Richland School District"/>
    <n v="2785"/>
    <x v="77"/>
    <s v="N"/>
    <s v="N"/>
    <s v="N"/>
    <s v="Y"/>
    <s v="N"/>
    <n v="1.25"/>
    <n v="7.6274857976214446E-6"/>
    <n v="10.71"/>
  </r>
  <r>
    <x v="49"/>
    <s v="27901"/>
    <s v="Chief Leschi Schools"/>
    <n v="5549"/>
    <x v="78"/>
    <s v="N"/>
    <s v="N"/>
    <s v="N"/>
    <s v="Y"/>
    <s v="N"/>
    <n v="41"/>
    <n v="2.501815341619834E-4"/>
    <n v="351.37"/>
  </r>
  <r>
    <x v="50"/>
    <s v="13161"/>
    <s v="Moses Lake School District"/>
    <n v="3022"/>
    <x v="79"/>
    <s v="N"/>
    <s v="N"/>
    <s v="N"/>
    <s v="Y"/>
    <s v="N"/>
    <n v="1"/>
    <n v="6.1019886380971562E-6"/>
    <n v="8.57"/>
  </r>
  <r>
    <x v="8"/>
    <s v="17001"/>
    <s v="Seattle School District No. 1"/>
    <n v="3096"/>
    <x v="80"/>
    <s v="Y"/>
    <s v="Y"/>
    <s v="N"/>
    <s v="Y"/>
    <s v="N"/>
    <n v="456"/>
    <n v="2.7825068189723029E-3"/>
    <n v="3907.91"/>
  </r>
  <r>
    <x v="51"/>
    <s v="16049"/>
    <s v="Chimacum School District"/>
    <n v="3275"/>
    <x v="81"/>
    <s v="Y"/>
    <s v="N"/>
    <s v="Y"/>
    <s v="Y"/>
    <s v="N"/>
    <n v="48.5"/>
    <n v="2.9594644894771207E-4"/>
    <n v="415.64"/>
  </r>
  <r>
    <x v="52"/>
    <s v="18400"/>
    <s v="North Kitsap School District"/>
    <n v="5546"/>
    <x v="82"/>
    <s v="N"/>
    <s v="N"/>
    <s v="N"/>
    <s v="Y"/>
    <s v="N"/>
    <n v="23.5"/>
    <n v="1.4339673299528316E-4"/>
    <n v="201.39"/>
  </r>
  <r>
    <x v="24"/>
    <s v="17401"/>
    <s v="Highline School District"/>
    <n v="1539"/>
    <x v="82"/>
    <s v="N"/>
    <s v="N"/>
    <s v="N"/>
    <s v="Y"/>
    <s v="N"/>
    <n v="14"/>
    <n v="8.5427840933360185E-5"/>
    <n v="119.98"/>
  </r>
  <r>
    <x v="53"/>
    <s v="23309"/>
    <s v="Shelton School District"/>
    <n v="4288"/>
    <x v="83"/>
    <s v="N"/>
    <s v="N"/>
    <s v="N"/>
    <s v="Y"/>
    <s v="N"/>
    <n v="178.5"/>
    <n v="1.0892049719003424E-3"/>
    <n v="1529.74"/>
  </r>
  <r>
    <x v="54"/>
    <s v="05401"/>
    <s v="Cape Flattery School District"/>
    <n v="3422"/>
    <x v="84"/>
    <s v="N"/>
    <s v="N"/>
    <s v="N"/>
    <s v="Y"/>
    <s v="N"/>
    <n v="2"/>
    <n v="1.2203977276194312E-5"/>
    <n v="17.14"/>
  </r>
  <r>
    <x v="55"/>
    <s v="18801"/>
    <s v="ESD 114 acting as a school district"/>
    <n v="3143"/>
    <x v="85"/>
    <s v="N"/>
    <s v="N"/>
    <s v="N"/>
    <s v="Y"/>
    <s v="N"/>
    <n v="11.25"/>
    <n v="6.8647372178593007E-5"/>
    <n v="96.41"/>
  </r>
  <r>
    <x v="56"/>
    <s v="06801"/>
    <s v="ESD 112 acting as a school district"/>
    <n v="5290"/>
    <x v="86"/>
    <s v="N"/>
    <s v="N"/>
    <s v="N"/>
    <s v="Y"/>
    <s v="N"/>
    <n v="7"/>
    <n v="4.2713920466680093E-5"/>
    <n v="59.99"/>
  </r>
  <r>
    <x v="57"/>
    <s v="19404"/>
    <s v="Cle Elum-Roslyn School District"/>
    <n v="2329"/>
    <x v="87"/>
    <s v="N"/>
    <s v="N"/>
    <s v="N"/>
    <s v="Y"/>
    <s v="N"/>
    <n v="76"/>
    <n v="4.6375113649538383E-4"/>
    <n v="651.32000000000005"/>
  </r>
  <r>
    <x v="8"/>
    <s v="17001"/>
    <s v="Seattle School District No. 1"/>
    <n v="2392"/>
    <x v="88"/>
    <s v="Y"/>
    <s v="N"/>
    <s v="N"/>
    <s v="Y"/>
    <s v="N"/>
    <n v="443"/>
    <n v="2.70318096667704E-3"/>
    <n v="3796.5"/>
  </r>
  <r>
    <x v="40"/>
    <s v="17407"/>
    <s v="Riverview School District"/>
    <n v="1756"/>
    <x v="89"/>
    <s v="N"/>
    <s v="N"/>
    <s v="N"/>
    <s v="Y"/>
    <s v="N"/>
    <n v="1"/>
    <n v="6.1019886380971562E-6"/>
    <n v="8.57"/>
  </r>
  <r>
    <x v="0"/>
    <s v="27400"/>
    <s v="Clover Park School District"/>
    <n v="2425"/>
    <x v="90"/>
    <s v="Y"/>
    <s v="N"/>
    <s v="N"/>
    <s v="Y"/>
    <s v="N"/>
    <n v="822"/>
    <n v="5.0158346605158619E-3"/>
    <n v="7044.51"/>
  </r>
  <r>
    <x v="58"/>
    <s v="38300"/>
    <s v="Colfax School District"/>
    <n v="3366"/>
    <x v="91"/>
    <s v="N"/>
    <s v="N"/>
    <s v="N"/>
    <s v="Y"/>
    <s v="N"/>
    <n v="83"/>
    <n v="5.0646505696206397E-4"/>
    <n v="711.31"/>
  </r>
  <r>
    <x v="59"/>
    <s v="36250"/>
    <s v="College Place School District"/>
    <n v="5362"/>
    <x v="92"/>
    <s v="Y"/>
    <s v="N"/>
    <s v="N"/>
    <s v="Y"/>
    <s v="N"/>
    <n v="74.5"/>
    <n v="4.5459815353823813E-4"/>
    <n v="638.46"/>
  </r>
  <r>
    <x v="60"/>
    <s v="38306"/>
    <s v="Colton School District"/>
    <n v="2588"/>
    <x v="93"/>
    <s v="N"/>
    <s v="N"/>
    <s v="N"/>
    <s v="Y"/>
    <s v="N"/>
    <n v="28.25"/>
    <n v="1.7238117902624466E-4"/>
    <n v="242.1"/>
  </r>
  <r>
    <x v="50"/>
    <s v="13161"/>
    <s v="Moses Lake School District"/>
    <n v="5273"/>
    <x v="94"/>
    <s v="Y"/>
    <s v="N"/>
    <s v="Y"/>
    <s v="Y"/>
    <s v="N"/>
    <n v="253"/>
    <n v="1.5438031254385804E-3"/>
    <n v="2168.1999999999998"/>
  </r>
  <r>
    <x v="61"/>
    <s v="33206"/>
    <s v="Columbia (Stevens) School District"/>
    <n v="3508"/>
    <x v="95"/>
    <s v="N"/>
    <s v="N"/>
    <s v="N"/>
    <s v="Y"/>
    <s v="N"/>
    <n v="1.25"/>
    <n v="7.6274857976214446E-6"/>
    <n v="10.71"/>
  </r>
  <r>
    <x v="62"/>
    <s v="36400"/>
    <s v="Columbia (Walla Walla) School District"/>
    <n v="4049"/>
    <x v="96"/>
    <s v="N"/>
    <s v="N"/>
    <s v="N"/>
    <s v="Y"/>
    <s v="N"/>
    <n v="106.75"/>
    <n v="6.5138728711687142E-4"/>
    <n v="914.84"/>
  </r>
  <r>
    <x v="63"/>
    <s v="20405"/>
    <s v="White Salmon Valley School District"/>
    <n v="2330"/>
    <x v="96"/>
    <s v="Y"/>
    <s v="N"/>
    <s v="N"/>
    <s v="Y"/>
    <s v="N"/>
    <n v="172"/>
    <n v="1.0495420457527107E-3"/>
    <n v="1474.03"/>
  </r>
  <r>
    <x v="64"/>
    <s v="27417"/>
    <s v="Fife School District"/>
    <n v="4582"/>
    <x v="97"/>
    <s v="N"/>
    <s v="N"/>
    <s v="N"/>
    <s v="Y"/>
    <s v="N"/>
    <n v="279"/>
    <n v="1.7024548300291066E-3"/>
    <n v="2391.02"/>
  </r>
  <r>
    <x v="65"/>
    <s v="06037"/>
    <s v="Vancouver School District"/>
    <n v="3423"/>
    <x v="98"/>
    <s v="Y"/>
    <s v="Y"/>
    <s v="N"/>
    <s v="Y"/>
    <s v="N"/>
    <n v="470.75"/>
    <n v="2.8725111513842362E-3"/>
    <n v="4034.31"/>
  </r>
  <r>
    <x v="66"/>
    <s v="33212"/>
    <s v="Kettle Falls School District"/>
    <n v="5180"/>
    <x v="99"/>
    <s v="Y"/>
    <s v="N"/>
    <s v="N"/>
    <s v="Y"/>
    <s v="N"/>
    <n v="10"/>
    <n v="6.1019886380971557E-5"/>
    <n v="85.7"/>
  </r>
  <r>
    <x v="67"/>
    <s v="33115"/>
    <s v="Colville School District"/>
    <n v="3310"/>
    <x v="100"/>
    <s v="Y"/>
    <s v="N"/>
    <s v="Y"/>
    <s v="Y"/>
    <s v="N"/>
    <n v="44"/>
    <n v="2.6848750007627486E-4"/>
    <n v="377.08"/>
  </r>
  <r>
    <x v="68"/>
    <s v="39202"/>
    <s v="Toppenish School District"/>
    <n v="1508"/>
    <x v="101"/>
    <s v="N"/>
    <s v="N"/>
    <s v="N"/>
    <s v="Y"/>
    <s v="N"/>
    <n v="11.5"/>
    <n v="7.0172869338117286E-5"/>
    <n v="98.55"/>
  </r>
  <r>
    <x v="69"/>
    <s v="29011"/>
    <s v="Concrete School District"/>
    <n v="2810"/>
    <x v="102"/>
    <s v="N"/>
    <s v="N"/>
    <s v="N"/>
    <s v="Y"/>
    <s v="N"/>
    <n v="3.75"/>
    <n v="2.2882457392864336E-5"/>
    <n v="32.14"/>
  </r>
  <r>
    <x v="70"/>
    <s v="11051"/>
    <s v="North Franklin School District"/>
    <n v="3272"/>
    <x v="103"/>
    <s v="Y"/>
    <s v="N"/>
    <s v="N"/>
    <s v="Y"/>
    <s v="N"/>
    <n v="232"/>
    <n v="1.4156613640385401E-3"/>
    <n v="1988.23"/>
  </r>
  <r>
    <x v="71"/>
    <s v="39200"/>
    <s v="Grandview School District"/>
    <n v="1776"/>
    <x v="104"/>
    <s v="N"/>
    <s v="N"/>
    <s v="N"/>
    <s v="Y"/>
    <s v="N"/>
    <n v="3.75"/>
    <n v="2.2882457392864336E-5"/>
    <n v="32.14"/>
  </r>
  <r>
    <x v="9"/>
    <s v="31015"/>
    <s v="Edmonds School District"/>
    <n v="1830"/>
    <x v="105"/>
    <s v="N"/>
    <s v="N"/>
    <s v="N"/>
    <s v="Y"/>
    <s v="N"/>
    <n v="1.25"/>
    <n v="7.6274857976214446E-6"/>
    <n v="10.71"/>
  </r>
  <r>
    <x v="72"/>
    <s v="17414"/>
    <s v="Lake Washington School District"/>
    <n v="1649"/>
    <x v="106"/>
    <s v="Y"/>
    <s v="N"/>
    <s v="N"/>
    <s v="Y"/>
    <s v="N"/>
    <n v="3"/>
    <n v="1.8305965914291468E-5"/>
    <n v="25.71"/>
  </r>
  <r>
    <x v="73"/>
    <s v="15204"/>
    <s v="Coupeville School District"/>
    <n v="2625"/>
    <x v="107"/>
    <s v="Y"/>
    <s v="N"/>
    <s v="N"/>
    <s v="Y"/>
    <s v="N"/>
    <n v="50.5"/>
    <n v="3.0815042622390636E-4"/>
    <n v="432.78"/>
  </r>
  <r>
    <x v="56"/>
    <s v="06801"/>
    <s v="ESD 112 acting as a school district"/>
    <n v="3294"/>
    <x v="108"/>
    <s v="N"/>
    <s v="N"/>
    <s v="N"/>
    <s v="Y"/>
    <s v="N"/>
    <n v="18"/>
    <n v="1.098357954857488E-4"/>
    <n v="154.26"/>
  </r>
  <r>
    <x v="74"/>
    <s v="21237"/>
    <s v="Toledo School District"/>
    <n v="5190"/>
    <x v="109"/>
    <s v="N"/>
    <s v="N"/>
    <s v="Y"/>
    <s v="Y"/>
    <s v="N"/>
    <n v="3.5"/>
    <n v="2.1356960233340046E-5"/>
    <n v="29.99"/>
  </r>
  <r>
    <x v="0"/>
    <s v="27400"/>
    <s v="Clover Park School District"/>
    <n v="5411"/>
    <x v="110"/>
    <s v="N"/>
    <s v="N"/>
    <s v="N"/>
    <s v="Y"/>
    <s v="N"/>
    <n v="6"/>
    <n v="3.6611931828582936E-5"/>
    <n v="51.42"/>
  </r>
  <r>
    <x v="75"/>
    <s v="22073"/>
    <s v="Creston School District"/>
    <n v="2863"/>
    <x v="111"/>
    <s v="N"/>
    <s v="N"/>
    <s v="N"/>
    <s v="Y"/>
    <s v="N"/>
    <n v="1"/>
    <n v="6.1019886380971562E-6"/>
    <n v="8.57"/>
  </r>
  <r>
    <x v="76"/>
    <s v="16048"/>
    <s v="Quilcene School District"/>
    <n v="5081"/>
    <x v="112"/>
    <s v="N"/>
    <s v="N"/>
    <s v="N"/>
    <s v="Y"/>
    <s v="N"/>
    <n v="1"/>
    <n v="6.1019886380971562E-6"/>
    <n v="8.57"/>
  </r>
  <r>
    <x v="77"/>
    <s v="31332"/>
    <s v="Granite Falls School District"/>
    <n v="5171"/>
    <x v="113"/>
    <s v="N"/>
    <s v="N"/>
    <s v="Y"/>
    <s v="Y"/>
    <s v="N"/>
    <n v="76.5"/>
    <n v="4.6680213081443241E-4"/>
    <n v="655.6"/>
  </r>
  <r>
    <x v="78"/>
    <s v="10050"/>
    <s v="Curlew School District"/>
    <n v="2006"/>
    <x v="114"/>
    <s v="Y"/>
    <s v="N"/>
    <s v="N"/>
    <s v="Y"/>
    <s v="N"/>
    <n v="13.75"/>
    <n v="8.3902343773835893E-5"/>
    <n v="117.84"/>
  </r>
  <r>
    <x v="79"/>
    <s v="27083"/>
    <s v="University Place School District"/>
    <n v="3179"/>
    <x v="115"/>
    <s v="Y"/>
    <s v="N"/>
    <s v="N"/>
    <s v="Y"/>
    <s v="N"/>
    <n v="96.75"/>
    <n v="5.9036740073589982E-4"/>
    <n v="829.14"/>
  </r>
  <r>
    <x v="79"/>
    <s v="27083"/>
    <s v="University Place School District"/>
    <n v="3600"/>
    <x v="116"/>
    <s v="Y"/>
    <s v="N"/>
    <s v="Y"/>
    <s v="Y"/>
    <s v="N"/>
    <n v="764.5"/>
    <n v="4.6649703138252757E-3"/>
    <n v="6551.74"/>
  </r>
  <r>
    <x v="80"/>
    <s v="26059"/>
    <s v="Cusick School District"/>
    <n v="2423"/>
    <x v="117"/>
    <s v="N"/>
    <s v="N"/>
    <s v="N"/>
    <s v="Y"/>
    <s v="N"/>
    <n v="2.5"/>
    <n v="1.5254971595242889E-5"/>
    <n v="21.42"/>
  </r>
  <r>
    <x v="41"/>
    <s v="32356"/>
    <s v="Central Valley School District"/>
    <n v="5328"/>
    <x v="118"/>
    <s v="N"/>
    <s v="N"/>
    <s v="N"/>
    <s v="Y"/>
    <s v="N"/>
    <n v="4"/>
    <n v="2.4407954552388625E-5"/>
    <n v="34.28"/>
  </r>
  <r>
    <x v="81"/>
    <s v="31330"/>
    <s v="Darrington School District"/>
    <n v="3188"/>
    <x v="119"/>
    <s v="Y"/>
    <s v="N"/>
    <s v="Y"/>
    <s v="Y"/>
    <s v="N"/>
    <n v="21"/>
    <n v="1.2814176140004028E-4"/>
    <n v="179.97"/>
  </r>
  <r>
    <x v="82"/>
    <s v="22207"/>
    <s v="Davenport School District"/>
    <n v="3173"/>
    <x v="120"/>
    <s v="Y"/>
    <s v="N"/>
    <s v="N"/>
    <s v="Y"/>
    <s v="N"/>
    <n v="69.5"/>
    <n v="4.2408821034775233E-4"/>
    <n v="595.61"/>
  </r>
  <r>
    <x v="83"/>
    <s v="39007"/>
    <s v="Yakima School District"/>
    <n v="2116"/>
    <x v="121"/>
    <s v="Y"/>
    <s v="Y"/>
    <s v="N"/>
    <s v="Y"/>
    <s v="N"/>
    <n v="651.5"/>
    <n v="3.9754455977202971E-3"/>
    <n v="5583.33"/>
  </r>
  <r>
    <x v="11"/>
    <s v="27010"/>
    <s v="Tacoma School District"/>
    <n v="1797"/>
    <x v="122"/>
    <s v="N"/>
    <s v="N"/>
    <s v="N"/>
    <s v="Y"/>
    <s v="N"/>
    <n v="1"/>
    <n v="6.1019886380971562E-6"/>
    <n v="8.57"/>
  </r>
  <r>
    <x v="3"/>
    <s v="32081"/>
    <s v="Spokane School District"/>
    <n v="1603"/>
    <x v="123"/>
    <s v="N"/>
    <s v="N"/>
    <s v="N"/>
    <s v="Y"/>
    <s v="N"/>
    <n v="5.75"/>
    <n v="3.5086434669058643E-5"/>
    <n v="49.28"/>
  </r>
  <r>
    <x v="20"/>
    <s v="06119"/>
    <s v="Battle Ground School District"/>
    <n v="5502"/>
    <x v="124"/>
    <s v="N"/>
    <s v="N"/>
    <s v="N"/>
    <s v="Y"/>
    <s v="N"/>
    <n v="9.25"/>
    <n v="5.6443394902398693E-5"/>
    <n v="79.27"/>
  </r>
  <r>
    <x v="84"/>
    <s v="07002"/>
    <s v="Dayton School District"/>
    <n v="2302"/>
    <x v="125"/>
    <s v="Y"/>
    <s v="N"/>
    <s v="Y"/>
    <s v="Y"/>
    <s v="N"/>
    <n v="87.25"/>
    <n v="5.3239850867397686E-4"/>
    <n v="747.73"/>
  </r>
  <r>
    <x v="34"/>
    <s v="17210"/>
    <s v="Federal Way School District"/>
    <n v="3766"/>
    <x v="126"/>
    <s v="Y"/>
    <s v="Y"/>
    <s v="N"/>
    <s v="Y"/>
    <s v="N"/>
    <n v="890"/>
    <n v="5.4307698879064691E-3"/>
    <n v="7627.27"/>
  </r>
  <r>
    <x v="85"/>
    <s v="32414"/>
    <s v="Deer Park School District"/>
    <n v="4123"/>
    <x v="127"/>
    <s v="N"/>
    <s v="N"/>
    <s v="N"/>
    <s v="Y"/>
    <s v="N"/>
    <n v="352.75"/>
    <n v="2.1524764920887716E-3"/>
    <n v="3023.06"/>
  </r>
  <r>
    <x v="85"/>
    <s v="32414"/>
    <s v="Deer Park School District"/>
    <n v="1852"/>
    <x v="128"/>
    <s v="N"/>
    <s v="N"/>
    <s v="N"/>
    <s v="Y"/>
    <s v="N"/>
    <n v="14.25"/>
    <n v="8.6953338092884464E-5"/>
    <n v="122.12"/>
  </r>
  <r>
    <x v="86"/>
    <s v="01147"/>
    <s v="Othello School District"/>
    <n v="5367"/>
    <x v="129"/>
    <s v="N"/>
    <s v="N"/>
    <s v="N"/>
    <s v="Y"/>
    <s v="N"/>
    <n v="6"/>
    <n v="3.6611931828582936E-5"/>
    <n v="51.42"/>
  </r>
  <r>
    <x v="87"/>
    <s v="18402"/>
    <s v="South Kitsap School District"/>
    <n v="3899"/>
    <x v="130"/>
    <s v="N"/>
    <s v="N"/>
    <s v="N"/>
    <s v="Y"/>
    <s v="N"/>
    <n v="15.75"/>
    <n v="9.6106321050030207E-5"/>
    <n v="134.97999999999999"/>
  </r>
  <r>
    <x v="88"/>
    <s v="08122"/>
    <s v="Longview School District"/>
    <n v="5312"/>
    <x v="131"/>
    <s v="Y"/>
    <s v="N"/>
    <s v="N"/>
    <s v="Y"/>
    <s v="N"/>
    <n v="29.5"/>
    <n v="1.800086648238661E-4"/>
    <n v="252.81"/>
  </r>
  <r>
    <x v="32"/>
    <s v="06117"/>
    <s v="Camas School District"/>
    <n v="5533"/>
    <x v="131"/>
    <s v="N"/>
    <s v="N"/>
    <s v="N"/>
    <s v="Y"/>
    <s v="N"/>
    <n v="1"/>
    <n v="6.1019886380971562E-6"/>
    <n v="8.57"/>
  </r>
  <r>
    <x v="89"/>
    <s v="32363"/>
    <s v="West Valley School District (Spokane)"/>
    <n v="1628"/>
    <x v="132"/>
    <s v="Y"/>
    <s v="N"/>
    <s v="N"/>
    <s v="Y"/>
    <s v="N"/>
    <n v="4.75"/>
    <n v="2.8984446030961489E-5"/>
    <n v="40.71"/>
  </r>
  <r>
    <x v="17"/>
    <s v="27003"/>
    <s v="Puyallup School District"/>
    <n v="4443"/>
    <x v="133"/>
    <s v="Y"/>
    <s v="N"/>
    <s v="N"/>
    <s v="Y"/>
    <s v="N"/>
    <n v="107.5"/>
    <n v="6.5596377859544427E-4"/>
    <n v="921.27"/>
  </r>
  <r>
    <x v="17"/>
    <s v="27003"/>
    <s v="Puyallup School District"/>
    <n v="3972"/>
    <x v="134"/>
    <s v="N"/>
    <s v="N"/>
    <s v="N"/>
    <s v="Y"/>
    <s v="N"/>
    <n v="55.75"/>
    <n v="3.4018586657391642E-4"/>
    <n v="477.78"/>
  </r>
  <r>
    <x v="18"/>
    <s v="18303"/>
    <s v="Bainbridge Island School District"/>
    <n v="1935"/>
    <x v="135"/>
    <s v="Y"/>
    <s v="N"/>
    <s v="N"/>
    <s v="Y"/>
    <s v="N"/>
    <n v="36"/>
    <n v="2.196715909714976E-4"/>
    <n v="308.52"/>
  </r>
  <r>
    <x v="90"/>
    <s v="14068"/>
    <s v="Elma School District"/>
    <n v="1629"/>
    <x v="136"/>
    <s v="N"/>
    <s v="N"/>
    <s v="N"/>
    <s v="Y"/>
    <s v="N"/>
    <n v="5.25"/>
    <n v="3.2035440350010071E-5"/>
    <n v="44.99"/>
  </r>
  <r>
    <x v="91"/>
    <s v="32361"/>
    <s v="East Valley School District (Spokane)"/>
    <n v="3360"/>
    <x v="137"/>
    <s v="Y"/>
    <s v="N"/>
    <s v="N"/>
    <s v="Y"/>
    <s v="N"/>
    <n v="306.75"/>
    <n v="1.8717850147363026E-3"/>
    <n v="2628.84"/>
  </r>
  <r>
    <x v="92"/>
    <s v="39090"/>
    <s v="East Valley School District (Yakima)"/>
    <n v="2344"/>
    <x v="137"/>
    <s v="Y"/>
    <s v="N"/>
    <s v="N"/>
    <s v="Y"/>
    <s v="N"/>
    <n v="322.75"/>
    <n v="1.9694168329458571E-3"/>
    <n v="2765.96"/>
  </r>
  <r>
    <x v="91"/>
    <s v="32361"/>
    <s v="East Valley School District (Spokane)"/>
    <n v="5346"/>
    <x v="138"/>
    <s v="N"/>
    <s v="N"/>
    <s v="N"/>
    <s v="Y"/>
    <s v="N"/>
    <n v="1"/>
    <n v="6.1019886380971562E-6"/>
    <n v="8.57"/>
  </r>
  <r>
    <x v="72"/>
    <s v="17414"/>
    <s v="Lake Washington School District"/>
    <n v="4439"/>
    <x v="139"/>
    <s v="Y"/>
    <s v="N"/>
    <s v="N"/>
    <s v="Y"/>
    <s v="N"/>
    <n v="1314"/>
    <n v="8.0180130704596633E-3"/>
    <n v="11260.94"/>
  </r>
  <r>
    <x v="33"/>
    <s v="09206"/>
    <s v="Eastmont School District"/>
    <n v="3372"/>
    <x v="140"/>
    <s v="N"/>
    <s v="N"/>
    <s v="N"/>
    <s v="Y"/>
    <s v="N"/>
    <n v="409"/>
    <n v="2.4957133529817368E-3"/>
    <n v="3505.12"/>
  </r>
  <r>
    <x v="33"/>
    <s v="09206"/>
    <s v="Eastmont School District"/>
    <n v="2727"/>
    <x v="141"/>
    <s v="Y"/>
    <s v="N"/>
    <s v="Y"/>
    <s v="Y"/>
    <s v="N"/>
    <n v="693.75"/>
    <n v="4.2332546176799017E-3"/>
    <n v="5945.42"/>
  </r>
  <r>
    <x v="93"/>
    <s v="27404"/>
    <s v="Eatonville School District"/>
    <n v="2206"/>
    <x v="142"/>
    <s v="Y"/>
    <s v="N"/>
    <s v="N"/>
    <s v="Y"/>
    <s v="N"/>
    <n v="434.25"/>
    <n v="2.6497885660936899E-3"/>
    <n v="3721.51"/>
  </r>
  <r>
    <x v="94"/>
    <s v="17411"/>
    <s v="Issaquah School District"/>
    <n v="3569"/>
    <x v="143"/>
    <s v="N"/>
    <s v="N"/>
    <s v="N"/>
    <s v="Y"/>
    <s v="N"/>
    <n v="7.5"/>
    <n v="4.5764914785728671E-5"/>
    <n v="64.27"/>
  </r>
  <r>
    <x v="17"/>
    <s v="27003"/>
    <s v="Puyallup School District"/>
    <n v="2575"/>
    <x v="144"/>
    <s v="Y"/>
    <s v="N"/>
    <s v="N"/>
    <s v="Y"/>
    <s v="N"/>
    <n v="42.5"/>
    <n v="2.593345171191291E-4"/>
    <n v="364.22"/>
  </r>
  <r>
    <x v="9"/>
    <s v="31015"/>
    <s v="Edmonds School District"/>
    <n v="5358"/>
    <x v="145"/>
    <s v="N"/>
    <s v="N"/>
    <s v="N"/>
    <s v="Y"/>
    <s v="N"/>
    <n v="4.5"/>
    <n v="2.74589488714372E-5"/>
    <n v="38.56"/>
  </r>
  <r>
    <x v="9"/>
    <s v="31015"/>
    <s v="Edmonds School District"/>
    <n v="1519"/>
    <x v="146"/>
    <s v="Y"/>
    <s v="Y"/>
    <s v="Y"/>
    <s v="Y"/>
    <s v="N"/>
    <n v="351.75"/>
    <n v="2.1463745034506748E-3"/>
    <n v="3014.49"/>
  </r>
  <r>
    <x v="9"/>
    <s v="31015"/>
    <s v="Edmonds School District"/>
    <n v="1966"/>
    <x v="147"/>
    <s v="N"/>
    <s v="N"/>
    <s v="Y"/>
    <s v="Y"/>
    <s v="N"/>
    <n v="14.75"/>
    <n v="9.000433241193305E-5"/>
    <n v="126.41"/>
  </r>
  <r>
    <x v="9"/>
    <s v="31015"/>
    <s v="Edmonds School District"/>
    <n v="3123"/>
    <x v="148"/>
    <s v="Y"/>
    <s v="Y"/>
    <s v="Y"/>
    <s v="Y"/>
    <s v="N"/>
    <n v="879"/>
    <n v="5.3636480128873999E-3"/>
    <n v="7533"/>
  </r>
  <r>
    <x v="43"/>
    <s v="02250"/>
    <s v="Clarkston School District"/>
    <n v="1617"/>
    <x v="149"/>
    <s v="N"/>
    <s v="N"/>
    <s v="N"/>
    <s v="Y"/>
    <s v="N"/>
    <n v="2.25"/>
    <n v="1.37294744357186E-5"/>
    <n v="19.28"/>
  </r>
  <r>
    <x v="43"/>
    <s v="02250"/>
    <s v="Clarkston School District"/>
    <n v="5413"/>
    <x v="150"/>
    <s v="N"/>
    <s v="N"/>
    <s v="N"/>
    <s v="Y"/>
    <s v="N"/>
    <n v="1.25"/>
    <n v="7.6274857976214446E-6"/>
    <n v="10.71"/>
  </r>
  <r>
    <x v="83"/>
    <s v="39007"/>
    <s v="Yakima School District"/>
    <n v="3206"/>
    <x v="151"/>
    <s v="Y"/>
    <s v="N"/>
    <s v="N"/>
    <s v="Y"/>
    <s v="N"/>
    <n v="487.75"/>
    <n v="2.9762449582318878E-3"/>
    <n v="4180"/>
  </r>
  <r>
    <x v="35"/>
    <s v="31002"/>
    <s v="Everett School District"/>
    <n v="3752"/>
    <x v="152"/>
    <s v="N"/>
    <s v="N"/>
    <s v="N"/>
    <s v="Y"/>
    <s v="N"/>
    <n v="1.25"/>
    <n v="7.6274857976214446E-6"/>
    <n v="10.71"/>
  </r>
  <r>
    <x v="95"/>
    <s v="19401"/>
    <s v="Ellensburg School District"/>
    <n v="2996"/>
    <x v="153"/>
    <s v="Y"/>
    <s v="N"/>
    <s v="N"/>
    <s v="Y"/>
    <s v="N"/>
    <n v="190.25"/>
    <n v="1.1609033383979839E-3"/>
    <n v="1630.44"/>
  </r>
  <r>
    <x v="90"/>
    <s v="14068"/>
    <s v="Elma School District"/>
    <n v="2137"/>
    <x v="154"/>
    <s v="N"/>
    <s v="N"/>
    <s v="N"/>
    <s v="Y"/>
    <s v="N"/>
    <n v="250.25"/>
    <n v="1.5270226566838133E-3"/>
    <n v="2144.63"/>
  </r>
  <r>
    <x v="17"/>
    <s v="27003"/>
    <s v="Puyallup School District"/>
    <n v="4540"/>
    <x v="155"/>
    <s v="Y"/>
    <s v="N"/>
    <s v="N"/>
    <s v="Y"/>
    <s v="N"/>
    <n v="956.75"/>
    <n v="5.838077629499454E-3"/>
    <n v="8199.32"/>
  </r>
  <r>
    <x v="72"/>
    <s v="17414"/>
    <s v="Lake Washington School District"/>
    <n v="3855"/>
    <x v="156"/>
    <s v="Y"/>
    <s v="N"/>
    <s v="N"/>
    <s v="Y"/>
    <s v="N"/>
    <n v="62.75"/>
    <n v="3.8289978704059651E-4"/>
    <n v="537.77"/>
  </r>
  <r>
    <x v="72"/>
    <s v="17414"/>
    <s v="Lake Washington School District"/>
    <n v="1688"/>
    <x v="157"/>
    <s v="N"/>
    <s v="N"/>
    <s v="N"/>
    <s v="Y"/>
    <s v="N"/>
    <n v="3"/>
    <n v="1.8305965914291468E-5"/>
    <n v="25.71"/>
  </r>
  <r>
    <x v="96"/>
    <s v="04127"/>
    <s v="Entiat School District"/>
    <n v="3317"/>
    <x v="158"/>
    <s v="N"/>
    <s v="N"/>
    <s v="N"/>
    <s v="Y"/>
    <s v="N"/>
    <n v="12.75"/>
    <n v="7.7800355135738736E-5"/>
    <n v="109.27"/>
  </r>
  <r>
    <x v="97"/>
    <s v="17216"/>
    <s v="Enumclaw School District"/>
    <n v="3330"/>
    <x v="159"/>
    <s v="Y"/>
    <s v="N"/>
    <s v="N"/>
    <s v="Y"/>
    <s v="N"/>
    <n v="771.5"/>
    <n v="4.7076842342919558E-3"/>
    <n v="6611.73"/>
  </r>
  <r>
    <x v="72"/>
    <s v="17414"/>
    <s v="Lake Washington School District"/>
    <n v="1800"/>
    <x v="160"/>
    <s v="N"/>
    <s v="N"/>
    <s v="N"/>
    <s v="Y"/>
    <s v="N"/>
    <n v="2"/>
    <n v="1.2203977276194312E-5"/>
    <n v="17.14"/>
  </r>
  <r>
    <x v="98"/>
    <s v="13165"/>
    <s v="Ephrata School District"/>
    <n v="2920"/>
    <x v="161"/>
    <s v="N"/>
    <s v="N"/>
    <s v="Y"/>
    <s v="Y"/>
    <s v="N"/>
    <n v="510"/>
    <n v="3.1120142054295494E-3"/>
    <n v="4370.68"/>
  </r>
  <r>
    <x v="56"/>
    <s v="06801"/>
    <s v="ESD 112 acting as a school district"/>
    <n v="5398"/>
    <x v="162"/>
    <s v="N"/>
    <s v="N"/>
    <s v="N"/>
    <s v="Y"/>
    <s v="N"/>
    <n v="7"/>
    <n v="4.2713920466680093E-5"/>
    <n v="59.99"/>
  </r>
  <r>
    <x v="99"/>
    <s v="34801"/>
    <s v="ESD 113 acting as a school district"/>
    <n v="5305"/>
    <x v="163"/>
    <s v="N"/>
    <s v="N"/>
    <s v="N"/>
    <s v="Y"/>
    <s v="N"/>
    <n v="43"/>
    <n v="2.6238551143817769E-4"/>
    <n v="368.51"/>
  </r>
  <r>
    <x v="93"/>
    <s v="27404"/>
    <s v="Eatonville School District"/>
    <n v="5332"/>
    <x v="164"/>
    <s v="N"/>
    <s v="N"/>
    <s v="N"/>
    <s v="Y"/>
    <s v="N"/>
    <n v="3.75"/>
    <n v="2.2882457392864336E-5"/>
    <n v="32.14"/>
  </r>
  <r>
    <x v="91"/>
    <s v="32361"/>
    <s v="East Valley School District (Spokane)"/>
    <n v="5432"/>
    <x v="165"/>
    <s v="Y"/>
    <s v="N"/>
    <s v="N"/>
    <s v="Y"/>
    <s v="N"/>
    <n v="11"/>
    <n v="6.7121875019068714E-5"/>
    <n v="94.27"/>
  </r>
  <r>
    <x v="91"/>
    <s v="32361"/>
    <s v="East Valley School District (Spokane)"/>
    <n v="5433"/>
    <x v="166"/>
    <s v="Y"/>
    <s v="N"/>
    <s v="N"/>
    <s v="Y"/>
    <s v="N"/>
    <n v="3.25"/>
    <n v="1.9831463073815757E-5"/>
    <n v="27.85"/>
  </r>
  <r>
    <x v="35"/>
    <s v="31002"/>
    <s v="Everett School District"/>
    <n v="2126"/>
    <x v="167"/>
    <s v="Y"/>
    <s v="N"/>
    <s v="Y"/>
    <s v="Y"/>
    <s v="N"/>
    <n v="655.25"/>
    <n v="3.9983280551131612E-3"/>
    <n v="5615.47"/>
  </r>
  <r>
    <x v="35"/>
    <s v="31002"/>
    <s v="Everett School District"/>
    <n v="5330"/>
    <x v="168"/>
    <s v="N"/>
    <s v="N"/>
    <s v="N"/>
    <s v="Y"/>
    <s v="N"/>
    <n v="43"/>
    <n v="2.6238551143817769E-4"/>
    <n v="368.51"/>
  </r>
  <r>
    <x v="1"/>
    <s v="06114"/>
    <s v="Evergreen School District (Clark)"/>
    <n v="2724"/>
    <x v="169"/>
    <s v="Y"/>
    <s v="N"/>
    <s v="N"/>
    <s v="Y"/>
    <s v="N"/>
    <n v="1010.25"/>
    <n v="6.1645340216376519E-3"/>
    <n v="8657.81"/>
  </r>
  <r>
    <x v="24"/>
    <s v="17401"/>
    <s v="Highline School District"/>
    <n v="3099"/>
    <x v="169"/>
    <s v="Y"/>
    <s v="N"/>
    <s v="N"/>
    <s v="Y"/>
    <s v="N"/>
    <n v="482.5"/>
    <n v="2.9442095178818777E-3"/>
    <n v="4135.01"/>
  </r>
  <r>
    <x v="35"/>
    <s v="31002"/>
    <s v="Everett School District"/>
    <n v="3253"/>
    <x v="170"/>
    <s v="N"/>
    <s v="N"/>
    <s v="N"/>
    <s v="Y"/>
    <s v="N"/>
    <n v="1.25"/>
    <n v="7.6274857976214446E-6"/>
    <n v="10.71"/>
  </r>
  <r>
    <x v="72"/>
    <s v="17414"/>
    <s v="Lake Washington School District"/>
    <n v="4148"/>
    <x v="170"/>
    <s v="N"/>
    <s v="N"/>
    <s v="N"/>
    <s v="Y"/>
    <s v="N"/>
    <n v="2"/>
    <n v="1.2203977276194312E-5"/>
    <n v="17.14"/>
  </r>
  <r>
    <x v="100"/>
    <s v="17906"/>
    <s v="Excel Public Charter School"/>
    <n v="5377"/>
    <x v="171"/>
    <s v="Y"/>
    <s v="N"/>
    <s v="N"/>
    <s v="Y"/>
    <s v="N"/>
    <n v="7.75"/>
    <n v="4.7290411945252957E-5"/>
    <n v="66.42"/>
  </r>
  <r>
    <x v="3"/>
    <s v="32081"/>
    <s v="Spokane School District"/>
    <n v="3819"/>
    <x v="172"/>
    <s v="N"/>
    <s v="N"/>
    <s v="N"/>
    <s v="Y"/>
    <s v="N"/>
    <n v="1"/>
    <n v="6.1019886380971562E-6"/>
    <n v="8.57"/>
  </r>
  <r>
    <x v="87"/>
    <s v="18402"/>
    <s v="South Kitsap School District"/>
    <n v="1718"/>
    <x v="173"/>
    <s v="N"/>
    <s v="N"/>
    <s v="N"/>
    <s v="Y"/>
    <s v="N"/>
    <n v="21.25"/>
    <n v="1.2966725855956455E-4"/>
    <n v="182.11"/>
  </r>
  <r>
    <x v="34"/>
    <s v="17210"/>
    <s v="Federal Way School District"/>
    <n v="2417"/>
    <x v="174"/>
    <s v="Y"/>
    <s v="N"/>
    <s v="N"/>
    <s v="Y"/>
    <s v="Y"/>
    <n v="1203.75"/>
    <n v="7.3452688231094515E-3"/>
    <n v="10316.1"/>
  </r>
  <r>
    <x v="34"/>
    <s v="17210"/>
    <s v="Federal Way School District"/>
    <n v="1789"/>
    <x v="175"/>
    <s v="N"/>
    <s v="N"/>
    <s v="N"/>
    <s v="Y"/>
    <s v="N"/>
    <n v="39.5"/>
    <n v="2.4102855120483764E-4"/>
    <n v="338.51"/>
  </r>
  <r>
    <x v="101"/>
    <s v="37502"/>
    <s v="Ferndale School District"/>
    <n v="2488"/>
    <x v="176"/>
    <s v="Y"/>
    <s v="N"/>
    <s v="N"/>
    <s v="Y"/>
    <s v="N"/>
    <n v="417.75"/>
    <n v="2.5491057535650869E-3"/>
    <n v="3580.1"/>
  </r>
  <r>
    <x v="27"/>
    <s v="17417"/>
    <s v="Northshore School District"/>
    <n v="4306"/>
    <x v="177"/>
    <s v="N"/>
    <s v="N"/>
    <s v="N"/>
    <s v="Y"/>
    <s v="N"/>
    <n v="1"/>
    <n v="6.1019886380971562E-6"/>
    <n v="8.57"/>
  </r>
  <r>
    <x v="3"/>
    <s v="32081"/>
    <s v="Spokane School District"/>
    <n v="3412"/>
    <x v="178"/>
    <s v="Y"/>
    <s v="N"/>
    <s v="N"/>
    <s v="Y"/>
    <s v="N"/>
    <n v="668.25"/>
    <n v="4.0776539074084241E-3"/>
    <n v="5726.88"/>
  </r>
  <r>
    <x v="17"/>
    <s v="27003"/>
    <s v="Puyallup School District"/>
    <n v="4183"/>
    <x v="179"/>
    <s v="Y"/>
    <s v="N"/>
    <s v="N"/>
    <s v="Y"/>
    <s v="N"/>
    <n v="37.5"/>
    <n v="2.2882457392864336E-4"/>
    <n v="321.37"/>
  </r>
  <r>
    <x v="64"/>
    <s v="27417"/>
    <s v="Fife School District"/>
    <n v="2773"/>
    <x v="180"/>
    <s v="Y"/>
    <s v="N"/>
    <s v="N"/>
    <s v="Y"/>
    <s v="N"/>
    <n v="673.25"/>
    <n v="4.1081638505989105E-3"/>
    <n v="5769.73"/>
  </r>
  <r>
    <x v="65"/>
    <s v="06037"/>
    <s v="Vancouver School District"/>
    <n v="1574"/>
    <x v="181"/>
    <s v="N"/>
    <s v="N"/>
    <s v="N"/>
    <s v="Y"/>
    <s v="N"/>
    <n v="1"/>
    <n v="6.1019886380971562E-6"/>
    <n v="8.57"/>
  </r>
  <r>
    <x v="11"/>
    <s v="27010"/>
    <s v="Tacoma School District"/>
    <n v="5170"/>
    <x v="182"/>
    <s v="Y"/>
    <s v="N"/>
    <s v="N"/>
    <s v="N"/>
    <s v="N"/>
    <n v="28.25"/>
    <n v="1.7238117902624466E-4"/>
    <n v="242.1"/>
  </r>
  <r>
    <x v="0"/>
    <s v="27400"/>
    <s v="Clover Park School District"/>
    <n v="2041"/>
    <x v="183"/>
    <s v="N"/>
    <s v="N"/>
    <s v="N"/>
    <s v="Y"/>
    <s v="N"/>
    <n v="3.25"/>
    <n v="1.9831463073815757E-5"/>
    <n v="27.85"/>
  </r>
  <r>
    <x v="102"/>
    <s v="05402"/>
    <s v="Quillayute Valley School District"/>
    <n v="2349"/>
    <x v="184"/>
    <s v="Y"/>
    <s v="N"/>
    <s v="N"/>
    <s v="N"/>
    <s v="N"/>
    <n v="41.25"/>
    <n v="2.5170703132150766E-4"/>
    <n v="353.51"/>
  </r>
  <r>
    <x v="65"/>
    <s v="06037"/>
    <s v="Vancouver School District"/>
    <n v="2179"/>
    <x v="185"/>
    <s v="Y"/>
    <s v="N"/>
    <s v="N"/>
    <s v="Y"/>
    <s v="N"/>
    <n v="720"/>
    <n v="4.3934318194299524E-3"/>
    <n v="6170.38"/>
  </r>
  <r>
    <x v="11"/>
    <s v="27010"/>
    <s v="Tacoma School District"/>
    <n v="3880"/>
    <x v="186"/>
    <s v="Y"/>
    <s v="Y"/>
    <s v="Y"/>
    <s v="Y"/>
    <s v="N"/>
    <n v="548.25"/>
    <n v="3.3454152708367658E-3"/>
    <n v="4698.49"/>
  </r>
  <r>
    <x v="103"/>
    <s v="17406"/>
    <s v="Tukwila School District"/>
    <n v="2848"/>
    <x v="187"/>
    <s v="Y"/>
    <s v="N"/>
    <s v="N"/>
    <s v="Y"/>
    <s v="N"/>
    <n v="219"/>
    <n v="1.3363355117432772E-3"/>
    <n v="1876.82"/>
  </r>
  <r>
    <x v="8"/>
    <s v="17001"/>
    <s v="Seattle School District No. 1"/>
    <n v="2182"/>
    <x v="188"/>
    <s v="Y"/>
    <s v="N"/>
    <s v="N"/>
    <s v="Y"/>
    <s v="N"/>
    <n v="607"/>
    <n v="3.7039071033249738E-3"/>
    <n v="5201.97"/>
  </r>
  <r>
    <x v="104"/>
    <s v="27402"/>
    <s v="Franklin Pierce School District"/>
    <n v="2876"/>
    <x v="189"/>
    <s v="Y"/>
    <s v="N"/>
    <s v="N"/>
    <s v="Y"/>
    <s v="N"/>
    <n v="799.25"/>
    <n v="4.877014418999152E-3"/>
    <n v="6849.55"/>
  </r>
  <r>
    <x v="105"/>
    <s v="32358"/>
    <s v="Freeman School District"/>
    <n v="3192"/>
    <x v="190"/>
    <s v="Y"/>
    <s v="N"/>
    <s v="N"/>
    <s v="Y"/>
    <s v="N"/>
    <n v="141.5"/>
    <n v="8.6343139229074753E-4"/>
    <n v="1212.6500000000001"/>
  </r>
  <r>
    <x v="106"/>
    <s v="28149"/>
    <s v="San Juan Island School District"/>
    <n v="2879"/>
    <x v="191"/>
    <s v="Y"/>
    <s v="N"/>
    <s v="Y"/>
    <s v="Y"/>
    <s v="N"/>
    <n v="104.75"/>
    <n v="6.3918330984067708E-4"/>
    <n v="897.7"/>
  </r>
  <r>
    <x v="4"/>
    <s v="27403"/>
    <s v="Bethel School District"/>
    <n v="4407"/>
    <x v="192"/>
    <s v="N"/>
    <s v="N"/>
    <s v="N"/>
    <s v="Y"/>
    <s v="N"/>
    <n v="3"/>
    <n v="1.8305965914291468E-5"/>
    <n v="25.71"/>
  </r>
  <r>
    <x v="72"/>
    <s v="17414"/>
    <s v="Lake Washington School District"/>
    <n v="1804"/>
    <x v="193"/>
    <s v="N"/>
    <s v="N"/>
    <s v="N"/>
    <s v="Y"/>
    <s v="N"/>
    <n v="13"/>
    <n v="7.9325852295263028E-5"/>
    <n v="111.41"/>
  </r>
  <r>
    <x v="42"/>
    <s v="21401"/>
    <s v="Centralia School District"/>
    <n v="5359"/>
    <x v="194"/>
    <s v="N"/>
    <s v="N"/>
    <s v="N"/>
    <s v="Y"/>
    <s v="N"/>
    <n v="9.5"/>
    <n v="5.7968892061922979E-5"/>
    <n v="81.41"/>
  </r>
  <r>
    <x v="65"/>
    <s v="06037"/>
    <s v="Vancouver School District"/>
    <n v="3902"/>
    <x v="195"/>
    <s v="Y"/>
    <s v="N"/>
    <s v="N"/>
    <s v="N"/>
    <s v="N"/>
    <n v="1"/>
    <n v="6.1019886380971562E-6"/>
    <n v="8.57"/>
  </r>
  <r>
    <x v="107"/>
    <s v="38302"/>
    <s v="Garfield School District"/>
    <n v="1962"/>
    <x v="196"/>
    <s v="N"/>
    <s v="N"/>
    <s v="N"/>
    <s v="Y"/>
    <s v="N"/>
    <n v="10.75"/>
    <n v="6.5596377859544422E-5"/>
    <n v="92.13"/>
  </r>
  <r>
    <x v="8"/>
    <s v="17001"/>
    <s v="Seattle School District No. 1"/>
    <n v="2306"/>
    <x v="197"/>
    <s v="Y"/>
    <s v="N"/>
    <s v="N"/>
    <s v="Y"/>
    <s v="N"/>
    <n v="1032"/>
    <n v="6.2972522745162645E-3"/>
    <n v="8844.2099999999991"/>
  </r>
  <r>
    <x v="108"/>
    <s v="36140"/>
    <s v="Walla Walla Public Schools"/>
    <n v="3510"/>
    <x v="198"/>
    <s v="N"/>
    <s v="N"/>
    <s v="N"/>
    <s v="Y"/>
    <s v="N"/>
    <n v="1.25"/>
    <n v="7.6274857976214446E-6"/>
    <n v="10.71"/>
  </r>
  <r>
    <x v="104"/>
    <s v="27402"/>
    <s v="Franklin Pierce School District"/>
    <n v="4063"/>
    <x v="199"/>
    <s v="Y"/>
    <s v="N"/>
    <s v="N"/>
    <s v="Y"/>
    <s v="N"/>
    <n v="37.75"/>
    <n v="2.3035007108816762E-4"/>
    <n v="323.52"/>
  </r>
  <r>
    <x v="35"/>
    <s v="31002"/>
    <s v="Everett School District"/>
    <n v="4437"/>
    <x v="200"/>
    <s v="N"/>
    <s v="N"/>
    <s v="N"/>
    <s v="Y"/>
    <s v="N"/>
    <n v="1"/>
    <n v="6.1019886380971562E-6"/>
    <n v="8.57"/>
  </r>
  <r>
    <x v="94"/>
    <s v="17411"/>
    <s v="Issaquah School District"/>
    <n v="5437"/>
    <x v="201"/>
    <s v="Y"/>
    <s v="N"/>
    <s v="N"/>
    <s v="Y"/>
    <s v="N"/>
    <n v="10"/>
    <n v="6.1019886380971557E-5"/>
    <n v="85.7"/>
  </r>
  <r>
    <x v="109"/>
    <s v="27401"/>
    <s v="Peninsula School District"/>
    <n v="4081"/>
    <x v="202"/>
    <s v="Y"/>
    <s v="N"/>
    <s v="N"/>
    <s v="Y"/>
    <s v="N"/>
    <n v="595.5"/>
    <n v="3.6337342339868564E-3"/>
    <n v="5103.42"/>
  </r>
  <r>
    <x v="7"/>
    <s v="31201"/>
    <s v="Snohomish School District"/>
    <n v="5128"/>
    <x v="203"/>
    <s v="Y"/>
    <s v="N"/>
    <s v="Y"/>
    <s v="Y"/>
    <s v="N"/>
    <n v="1039.5"/>
    <n v="6.3430171893019936E-3"/>
    <n v="8908.48"/>
  </r>
  <r>
    <x v="17"/>
    <s v="27003"/>
    <s v="Puyallup School District"/>
    <n v="5142"/>
    <x v="204"/>
    <s v="Y"/>
    <s v="N"/>
    <s v="N"/>
    <s v="Y"/>
    <s v="N"/>
    <n v="48"/>
    <n v="2.9289545462866348E-4"/>
    <n v="411.36"/>
  </r>
  <r>
    <x v="110"/>
    <s v="20404"/>
    <s v="Goldendale School District"/>
    <n v="2856"/>
    <x v="205"/>
    <s v="Y"/>
    <s v="N"/>
    <s v="N"/>
    <s v="Y"/>
    <s v="N"/>
    <n v="156.75"/>
    <n v="9.5648671902172919E-4"/>
    <n v="1343.34"/>
  </r>
  <r>
    <x v="17"/>
    <s v="27003"/>
    <s v="Puyallup School District"/>
    <n v="3645"/>
    <x v="206"/>
    <s v="Y"/>
    <s v="Y"/>
    <s v="N"/>
    <s v="Y"/>
    <s v="N"/>
    <n v="1273.5"/>
    <n v="7.7708825306167283E-3"/>
    <n v="10913.85"/>
  </r>
  <r>
    <x v="4"/>
    <s v="27403"/>
    <s v="Bethel School District"/>
    <n v="5033"/>
    <x v="207"/>
    <s v="Y"/>
    <s v="N"/>
    <s v="N"/>
    <s v="Y"/>
    <s v="N"/>
    <n v="1188.25"/>
    <n v="7.2506879992189459E-3"/>
    <n v="10183.27"/>
  </r>
  <r>
    <x v="71"/>
    <s v="39200"/>
    <s v="Grandview School District"/>
    <n v="2555"/>
    <x v="208"/>
    <s v="Y"/>
    <s v="N"/>
    <s v="N"/>
    <s v="Y"/>
    <s v="N"/>
    <n v="71.25"/>
    <n v="4.3476669046442235E-4"/>
    <n v="610.61"/>
  </r>
  <r>
    <x v="111"/>
    <s v="39204"/>
    <s v="Granger School District"/>
    <n v="3314"/>
    <x v="209"/>
    <s v="N"/>
    <s v="N"/>
    <s v="N"/>
    <s v="Y"/>
    <s v="N"/>
    <n v="129.25"/>
    <n v="7.8868203147405738E-4"/>
    <n v="1107.67"/>
  </r>
  <r>
    <x v="77"/>
    <s v="31332"/>
    <s v="Granite Falls School District"/>
    <n v="2580"/>
    <x v="210"/>
    <s v="Y"/>
    <s v="N"/>
    <s v="Y"/>
    <s v="Y"/>
    <s v="N"/>
    <n v="260.25"/>
    <n v="1.5880425430647848E-3"/>
    <n v="2230.33"/>
  </r>
  <r>
    <x v="77"/>
    <s v="31332"/>
    <s v="Granite Falls School District"/>
    <n v="5349"/>
    <x v="211"/>
    <s v="N"/>
    <s v="N"/>
    <s v="N"/>
    <s v="Y"/>
    <s v="N"/>
    <n v="2.5"/>
    <n v="1.5254971595242889E-5"/>
    <n v="21.42"/>
  </r>
  <r>
    <x v="11"/>
    <s v="27010"/>
    <s v="Tacoma School District"/>
    <n v="2377"/>
    <x v="212"/>
    <s v="Y"/>
    <s v="N"/>
    <s v="N"/>
    <s v="Y"/>
    <s v="N"/>
    <n v="32"/>
    <n v="1.95263636419109E-4"/>
    <n v="274.24"/>
  </r>
  <r>
    <x v="112"/>
    <s v="14005"/>
    <s v="Aberdeen School District"/>
    <n v="5514"/>
    <x v="213"/>
    <s v="N"/>
    <s v="N"/>
    <s v="N"/>
    <s v="Y"/>
    <s v="N"/>
    <n v="2"/>
    <n v="1.2203977276194312E-5"/>
    <n v="17.14"/>
  </r>
  <r>
    <x v="112"/>
    <s v="14005"/>
    <s v="Aberdeen School District"/>
    <n v="4267"/>
    <x v="214"/>
    <s v="N"/>
    <s v="N"/>
    <s v="N"/>
    <s v="Y"/>
    <s v="N"/>
    <n v="5.75"/>
    <n v="3.5086434669058643E-5"/>
    <n v="49.28"/>
  </r>
  <r>
    <x v="113"/>
    <s v="21302"/>
    <s v="Chehalis School District"/>
    <n v="2027"/>
    <x v="215"/>
    <s v="N"/>
    <s v="N"/>
    <s v="N"/>
    <s v="Y"/>
    <s v="N"/>
    <n v="40"/>
    <n v="2.4407954552388623E-4"/>
    <n v="342.8"/>
  </r>
  <r>
    <x v="106"/>
    <s v="28149"/>
    <s v="San Juan Island School District"/>
    <n v="1963"/>
    <x v="216"/>
    <s v="Y"/>
    <s v="N"/>
    <s v="Y"/>
    <s v="Y"/>
    <s v="N"/>
    <n v="17"/>
    <n v="1.0373380684765164E-4"/>
    <n v="145.69"/>
  </r>
  <r>
    <x v="114"/>
    <s v="17403"/>
    <s v="Renton School District"/>
    <n v="1534"/>
    <x v="217"/>
    <s v="N"/>
    <s v="N"/>
    <s v="N"/>
    <s v="Y"/>
    <s v="N"/>
    <n v="1"/>
    <n v="6.1019886380971562E-6"/>
    <n v="8.57"/>
  </r>
  <r>
    <x v="115"/>
    <s v="34401"/>
    <s v="Rochester School District"/>
    <n v="1735"/>
    <x v="218"/>
    <s v="N"/>
    <s v="N"/>
    <s v="N"/>
    <s v="Y"/>
    <s v="N"/>
    <n v="6"/>
    <n v="3.6611931828582936E-5"/>
    <n v="51.42"/>
  </r>
  <r>
    <x v="116"/>
    <s v="17412"/>
    <s v="Shoreline School District"/>
    <n v="1667"/>
    <x v="219"/>
    <s v="N"/>
    <s v="N"/>
    <s v="N"/>
    <s v="Y"/>
    <s v="N"/>
    <n v="1"/>
    <n v="6.1019886380971562E-6"/>
    <n v="8.57"/>
  </r>
  <r>
    <x v="48"/>
    <s v="03400"/>
    <s v="Richland School District"/>
    <n v="3833"/>
    <x v="220"/>
    <s v="Y"/>
    <s v="N"/>
    <s v="N"/>
    <s v="Y"/>
    <s v="N"/>
    <n v="909"/>
    <n v="5.5467076720303148E-3"/>
    <n v="7790.1"/>
  </r>
  <r>
    <x v="112"/>
    <s v="14005"/>
    <s v="Aberdeen School District"/>
    <n v="3857"/>
    <x v="221"/>
    <s v="N"/>
    <s v="N"/>
    <s v="N"/>
    <s v="Y"/>
    <s v="N"/>
    <n v="9.5"/>
    <n v="5.7968892061922979E-5"/>
    <n v="81.41"/>
  </r>
  <r>
    <x v="117"/>
    <s v="22204"/>
    <s v="Harrington School District"/>
    <n v="3113"/>
    <x v="222"/>
    <s v="N"/>
    <s v="N"/>
    <s v="N"/>
    <s v="Y"/>
    <s v="N"/>
    <n v="2"/>
    <n v="1.2203977276194312E-5"/>
    <n v="17.14"/>
  </r>
  <r>
    <x v="118"/>
    <s v="39201"/>
    <s v="Sunnyside School District"/>
    <n v="3313"/>
    <x v="223"/>
    <s v="Y"/>
    <s v="N"/>
    <s v="N"/>
    <s v="Y"/>
    <s v="N"/>
    <n v="4"/>
    <n v="2.4407954552388625E-5"/>
    <n v="34.28"/>
  </r>
  <r>
    <x v="119"/>
    <s v="23403"/>
    <s v="North Mason School District"/>
    <n v="3174"/>
    <x v="224"/>
    <s v="N"/>
    <s v="N"/>
    <s v="N"/>
    <s v="Y"/>
    <s v="N"/>
    <n v="1.25"/>
    <n v="7.6274857976214446E-6"/>
    <n v="10.71"/>
  </r>
  <r>
    <x v="32"/>
    <s v="06117"/>
    <s v="Camas School District"/>
    <n v="5104"/>
    <x v="225"/>
    <s v="N"/>
    <s v="N"/>
    <s v="N"/>
    <s v="Y"/>
    <s v="N"/>
    <n v="21.5"/>
    <n v="1.3119275571908884E-4"/>
    <n v="184.25"/>
  </r>
  <r>
    <x v="114"/>
    <s v="17403"/>
    <s v="Renton School District"/>
    <n v="3630"/>
    <x v="226"/>
    <s v="Y"/>
    <s v="N"/>
    <s v="Y"/>
    <s v="Y"/>
    <s v="N"/>
    <n v="469.75"/>
    <n v="2.8664091627461389E-3"/>
    <n v="4025.74"/>
  </r>
  <r>
    <x v="109"/>
    <s v="27401"/>
    <s v="Peninsula School District"/>
    <n v="1516"/>
    <x v="227"/>
    <s v="Y"/>
    <s v="N"/>
    <s v="N"/>
    <s v="Y"/>
    <s v="N"/>
    <n v="7"/>
    <n v="4.2713920466680093E-5"/>
    <n v="59.99"/>
  </r>
  <r>
    <x v="1"/>
    <s v="06114"/>
    <s v="Evergreen School District (Clark)"/>
    <n v="5310"/>
    <x v="228"/>
    <s v="Y"/>
    <s v="N"/>
    <s v="Y"/>
    <s v="Y"/>
    <s v="N"/>
    <n v="501"/>
    <n v="3.0570963076866752E-3"/>
    <n v="4293.55"/>
  </r>
  <r>
    <x v="35"/>
    <s v="31002"/>
    <s v="Everett School District"/>
    <n v="4438"/>
    <x v="229"/>
    <s v="Y"/>
    <s v="N"/>
    <s v="Y"/>
    <s v="Y"/>
    <s v="N"/>
    <n v="1117.5"/>
    <n v="6.8189723030735718E-3"/>
    <n v="9576.94"/>
  </r>
  <r>
    <x v="1"/>
    <s v="06114"/>
    <s v="Evergreen School District (Clark)"/>
    <n v="4523"/>
    <x v="230"/>
    <s v="Y"/>
    <s v="N"/>
    <s v="Y"/>
    <s v="Y"/>
    <s v="N"/>
    <n v="1018"/>
    <n v="6.2118244335829043E-3"/>
    <n v="8724.23"/>
  </r>
  <r>
    <x v="7"/>
    <s v="31201"/>
    <s v="Snohomish School District"/>
    <n v="3981"/>
    <x v="231"/>
    <s v="N"/>
    <s v="N"/>
    <s v="Y"/>
    <s v="Y"/>
    <s v="N"/>
    <n v="3.25"/>
    <n v="1.9831463073815757E-5"/>
    <n v="27.85"/>
  </r>
  <r>
    <x v="120"/>
    <s v="39203"/>
    <s v="Highland School District"/>
    <n v="4559"/>
    <x v="232"/>
    <s v="N"/>
    <s v="N"/>
    <s v="N"/>
    <s v="Y"/>
    <s v="N"/>
    <n v="114.75"/>
    <n v="7.0020319622164868E-4"/>
    <n v="983.4"/>
  </r>
  <r>
    <x v="121"/>
    <s v="24019"/>
    <s v="Omak School District"/>
    <n v="4279"/>
    <x v="233"/>
    <s v="Y"/>
    <s v="N"/>
    <s v="N"/>
    <s v="Y"/>
    <s v="N"/>
    <n v="18"/>
    <n v="1.098357954857488E-4"/>
    <n v="154.26"/>
  </r>
  <r>
    <x v="24"/>
    <s v="17401"/>
    <s v="Highline School District"/>
    <n v="2325"/>
    <x v="234"/>
    <s v="Y"/>
    <s v="N"/>
    <s v="N"/>
    <s v="Y"/>
    <s v="N"/>
    <n v="576"/>
    <n v="3.5147454555439616E-3"/>
    <n v="4936.3"/>
  </r>
  <r>
    <x v="24"/>
    <s v="17401"/>
    <s v="Highline School District"/>
    <n v="5371"/>
    <x v="235"/>
    <s v="N"/>
    <s v="N"/>
    <s v="N"/>
    <s v="Y"/>
    <s v="N"/>
    <n v="2"/>
    <n v="1.2203977276194312E-5"/>
    <n v="17.14"/>
  </r>
  <r>
    <x v="24"/>
    <s v="17401"/>
    <s v="Highline School District"/>
    <n v="5370"/>
    <x v="236"/>
    <s v="N"/>
    <s v="N"/>
    <s v="N"/>
    <s v="Y"/>
    <s v="N"/>
    <n v="21.75"/>
    <n v="1.3271825287861314E-4"/>
    <n v="186.4"/>
  </r>
  <r>
    <x v="122"/>
    <s v="06098"/>
    <s v="Hockinson School District"/>
    <n v="4568"/>
    <x v="237"/>
    <s v="Y"/>
    <s v="N"/>
    <s v="N"/>
    <s v="Y"/>
    <s v="N"/>
    <n v="95.75"/>
    <n v="5.8426541209780265E-4"/>
    <n v="820.57"/>
  </r>
  <r>
    <x v="123"/>
    <s v="15201"/>
    <s v="Oak Harbor School District"/>
    <n v="1758"/>
    <x v="238"/>
    <s v="Y"/>
    <s v="N"/>
    <s v="N"/>
    <s v="Y"/>
    <s v="N"/>
    <n v="6"/>
    <n v="3.6611931828582936E-5"/>
    <n v="51.42"/>
  </r>
  <r>
    <x v="20"/>
    <s v="06119"/>
    <s v="Battle Ground School District"/>
    <n v="1875"/>
    <x v="239"/>
    <s v="Y"/>
    <s v="N"/>
    <s v="N"/>
    <s v="Y"/>
    <s v="N"/>
    <n v="85.75"/>
    <n v="5.2324552571683116E-4"/>
    <n v="734.87"/>
  </r>
  <r>
    <x v="124"/>
    <s v="14028"/>
    <s v="Hoquiam School District"/>
    <n v="3622"/>
    <x v="240"/>
    <s v="Y"/>
    <s v="N"/>
    <s v="N"/>
    <s v="Y"/>
    <s v="N"/>
    <n v="176.25"/>
    <n v="1.0754754974646237E-3"/>
    <n v="1510.46"/>
  </r>
  <r>
    <x v="124"/>
    <s v="14028"/>
    <s v="Hoquiam School District"/>
    <n v="5191"/>
    <x v="241"/>
    <s v="N"/>
    <s v="N"/>
    <s v="N"/>
    <s v="Y"/>
    <s v="N"/>
    <n v="3.25"/>
    <n v="1.9831463073815757E-5"/>
    <n v="27.85"/>
  </r>
  <r>
    <x v="65"/>
    <s v="06037"/>
    <s v="Vancouver School District"/>
    <n v="3081"/>
    <x v="242"/>
    <s v="Y"/>
    <s v="N"/>
    <s v="N"/>
    <s v="Y"/>
    <s v="N"/>
    <n v="674.5"/>
    <n v="4.1157913363965319E-3"/>
    <n v="5780.44"/>
  </r>
  <r>
    <x v="123"/>
    <s v="15201"/>
    <s v="Oak Harbor School District"/>
    <n v="5343"/>
    <x v="243"/>
    <s v="N"/>
    <s v="N"/>
    <s v="N"/>
    <s v="Y"/>
    <s v="N"/>
    <n v="4.75"/>
    <n v="2.8984446030961489E-5"/>
    <n v="40.71"/>
  </r>
  <r>
    <x v="125"/>
    <s v="25101"/>
    <s v="Ocean Beach School District"/>
    <n v="4220"/>
    <x v="244"/>
    <s v="Y"/>
    <s v="N"/>
    <s v="N"/>
    <s v="Y"/>
    <s v="N"/>
    <n v="73"/>
    <n v="4.4544517058109237E-4"/>
    <n v="625.61"/>
  </r>
  <r>
    <x v="126"/>
    <s v="10070"/>
    <s v="Inchelium School District"/>
    <n v="2603"/>
    <x v="245"/>
    <s v="N"/>
    <s v="N"/>
    <s v="N"/>
    <s v="Y"/>
    <s v="N"/>
    <n v="1.25"/>
    <n v="7.6274857976214446E-6"/>
    <n v="10.71"/>
  </r>
  <r>
    <x v="127"/>
    <s v="32416"/>
    <s v="Riverside School District"/>
    <n v="1919"/>
    <x v="246"/>
    <s v="N"/>
    <s v="N"/>
    <s v="N"/>
    <s v="Y"/>
    <s v="N"/>
    <n v="3.25"/>
    <n v="1.9831463073815757E-5"/>
    <n v="27.85"/>
  </r>
  <r>
    <x v="128"/>
    <s v="17415"/>
    <s v="Kent School District"/>
    <n v="5275"/>
    <x v="247"/>
    <s v="N"/>
    <s v="N"/>
    <s v="N"/>
    <s v="Y"/>
    <s v="N"/>
    <n v="9"/>
    <n v="5.49178977428744E-5"/>
    <n v="77.13"/>
  </r>
  <r>
    <x v="11"/>
    <s v="27010"/>
    <s v="Tacoma School District"/>
    <n v="5458"/>
    <x v="248"/>
    <s v="Y"/>
    <s v="N"/>
    <s v="Y"/>
    <s v="Y"/>
    <s v="N"/>
    <n v="340.75"/>
    <n v="2.079252628431606E-3"/>
    <n v="2920.22"/>
  </r>
  <r>
    <x v="27"/>
    <s v="17417"/>
    <s v="Northshore School District"/>
    <n v="3492"/>
    <x v="249"/>
    <s v="Y"/>
    <s v="Y"/>
    <s v="Y"/>
    <s v="Y"/>
    <s v="N"/>
    <n v="864.5"/>
    <n v="5.2751691776349915E-3"/>
    <n v="7408.74"/>
  </r>
  <r>
    <x v="8"/>
    <s v="17001"/>
    <s v="Seattle School District No. 1"/>
    <n v="3276"/>
    <x v="250"/>
    <s v="Y"/>
    <s v="Y"/>
    <s v="Y"/>
    <s v="Y"/>
    <s v="N"/>
    <n v="586.5"/>
    <n v="3.5788163362439817E-3"/>
    <n v="5026.29"/>
  </r>
  <r>
    <x v="102"/>
    <s v="05402"/>
    <s v="Quillayute Valley School District"/>
    <n v="5071"/>
    <x v="251"/>
    <s v="Y"/>
    <s v="N"/>
    <s v="N"/>
    <s v="Y"/>
    <s v="N"/>
    <n v="430.75"/>
    <n v="2.6284316058603498E-3"/>
    <n v="3691.51"/>
  </r>
  <r>
    <x v="8"/>
    <s v="17001"/>
    <s v="Seattle School District No. 1"/>
    <n v="3496"/>
    <x v="252"/>
    <s v="N"/>
    <s v="N"/>
    <s v="N"/>
    <s v="Y"/>
    <s v="N"/>
    <n v="9.75"/>
    <n v="5.9494389221447271E-5"/>
    <n v="83.56"/>
  </r>
  <r>
    <x v="8"/>
    <s v="17001"/>
    <s v="Seattle School District No. 1"/>
    <n v="5405"/>
    <x v="253"/>
    <s v="N"/>
    <s v="N"/>
    <s v="N"/>
    <s v="Y"/>
    <s v="N"/>
    <n v="4.75"/>
    <n v="2.8984446030961489E-5"/>
    <n v="40.71"/>
  </r>
  <r>
    <x v="8"/>
    <s v="17001"/>
    <s v="Seattle School District No. 1"/>
    <n v="1635"/>
    <x v="254"/>
    <s v="N"/>
    <s v="N"/>
    <s v="N"/>
    <s v="Y"/>
    <s v="N"/>
    <n v="42.5"/>
    <n v="2.593345171191291E-4"/>
    <n v="364.22"/>
  </r>
  <r>
    <x v="21"/>
    <s v="17405"/>
    <s v="Bellevue School District"/>
    <n v="3588"/>
    <x v="255"/>
    <s v="Y"/>
    <s v="Y"/>
    <s v="Y"/>
    <s v="Y"/>
    <s v="N"/>
    <n v="1414"/>
    <n v="8.6282119342693791E-3"/>
    <n v="12117.94"/>
  </r>
  <r>
    <x v="72"/>
    <s v="17414"/>
    <s v="Lake Washington School District"/>
    <n v="1706"/>
    <x v="256"/>
    <s v="Y"/>
    <s v="N"/>
    <s v="N"/>
    <s v="Y"/>
    <s v="N"/>
    <n v="76"/>
    <n v="4.6375113649538383E-4"/>
    <n v="651.32000000000005"/>
  </r>
  <r>
    <x v="21"/>
    <s v="17405"/>
    <s v="Bellevue School District"/>
    <n v="3522"/>
    <x v="257"/>
    <s v="Y"/>
    <s v="N"/>
    <s v="Y"/>
    <s v="Y"/>
    <s v="N"/>
    <n v="205.75"/>
    <n v="1.2554841622884898E-3"/>
    <n v="1763.27"/>
  </r>
  <r>
    <x v="34"/>
    <s v="17210"/>
    <s v="Federal Way School District"/>
    <n v="1759"/>
    <x v="258"/>
    <s v="Y"/>
    <s v="Y"/>
    <s v="Y"/>
    <s v="Y"/>
    <s v="N"/>
    <n v="208.75"/>
    <n v="1.2737901282027812E-3"/>
    <n v="1788.98"/>
  </r>
  <r>
    <x v="129"/>
    <s v="17400"/>
    <s v="Mercer Island School District"/>
    <n v="3219"/>
    <x v="259"/>
    <s v="Y"/>
    <s v="N"/>
    <s v="N"/>
    <s v="N"/>
    <s v="N"/>
    <n v="1"/>
    <n v="6.1019886380971562E-6"/>
    <n v="8.57"/>
  </r>
  <r>
    <x v="94"/>
    <s v="17411"/>
    <s v="Issaquah School District"/>
    <n v="3385"/>
    <x v="260"/>
    <s v="Y"/>
    <s v="N"/>
    <s v="Y"/>
    <s v="Y"/>
    <s v="N"/>
    <n v="1478"/>
    <n v="9.0187392071075963E-3"/>
    <n v="12666.41"/>
  </r>
  <r>
    <x v="94"/>
    <s v="17411"/>
    <s v="Issaquah School District"/>
    <n v="1624"/>
    <x v="261"/>
    <s v="N"/>
    <s v="N"/>
    <s v="N"/>
    <s v="Y"/>
    <s v="N"/>
    <n v="2"/>
    <n v="1.2203977276194312E-5"/>
    <n v="17.14"/>
  </r>
  <r>
    <x v="112"/>
    <s v="14005"/>
    <s v="Aberdeen School District"/>
    <n v="3476"/>
    <x v="262"/>
    <s v="Y"/>
    <s v="N"/>
    <s v="N"/>
    <s v="Y"/>
    <s v="N"/>
    <n v="372.5"/>
    <n v="2.2729907676911905E-3"/>
    <n v="3192.31"/>
  </r>
  <r>
    <x v="119"/>
    <s v="23403"/>
    <s v="North Mason School District"/>
    <n v="1680"/>
    <x v="263"/>
    <s v="N"/>
    <s v="N"/>
    <s v="N"/>
    <s v="Y"/>
    <s v="N"/>
    <n v="5.75"/>
    <n v="3.5086434669058643E-5"/>
    <n v="49.28"/>
  </r>
  <r>
    <x v="11"/>
    <s v="27010"/>
    <s v="Tacoma School District"/>
    <n v="2338"/>
    <x v="264"/>
    <s v="Y"/>
    <s v="N"/>
    <s v="N"/>
    <s v="Y"/>
    <s v="N"/>
    <n v="21.25"/>
    <n v="1.2966725855956455E-4"/>
    <n v="182.11"/>
  </r>
  <r>
    <x v="130"/>
    <s v="33036"/>
    <s v="Chewelah School District"/>
    <n v="2404"/>
    <x v="265"/>
    <s v="Y"/>
    <s v="N"/>
    <s v="N"/>
    <s v="Y"/>
    <s v="N"/>
    <n v="27.5"/>
    <n v="1.6780468754767179E-4"/>
    <n v="235.67"/>
  </r>
  <r>
    <x v="72"/>
    <s v="17414"/>
    <s v="Lake Washington School District"/>
    <n v="3771"/>
    <x v="266"/>
    <s v="Y"/>
    <s v="N"/>
    <s v="Y"/>
    <s v="Y"/>
    <s v="N"/>
    <n v="872.25"/>
    <n v="5.3224595895802439E-3"/>
    <n v="7475.15"/>
  </r>
  <r>
    <x v="131"/>
    <s v="35200"/>
    <s v="Wahkiakum School District"/>
    <n v="2893"/>
    <x v="267"/>
    <s v="N"/>
    <s v="N"/>
    <s v="N"/>
    <s v="Y"/>
    <s v="N"/>
    <n v="1"/>
    <n v="6.1019886380971562E-6"/>
    <n v="8.57"/>
  </r>
  <r>
    <x v="83"/>
    <s v="39007"/>
    <s v="Yakima School District"/>
    <n v="4092"/>
    <x v="268"/>
    <s v="N"/>
    <s v="N"/>
    <s v="N"/>
    <s v="Y"/>
    <s v="N"/>
    <n v="12"/>
    <n v="7.3223863657165871E-5"/>
    <n v="102.84"/>
  </r>
  <r>
    <x v="95"/>
    <s v="19401"/>
    <s v="Ellensburg School District"/>
    <n v="5097"/>
    <x v="269"/>
    <s v="Y"/>
    <s v="N"/>
    <s v="N"/>
    <s v="Y"/>
    <s v="N"/>
    <n v="4.75"/>
    <n v="2.8984446030961489E-5"/>
    <n v="40.71"/>
  </r>
  <r>
    <x v="132"/>
    <s v="11056"/>
    <s v="Kahlotus School District"/>
    <n v="3214"/>
    <x v="270"/>
    <s v="N"/>
    <s v="N"/>
    <s v="N"/>
    <s v="Y"/>
    <s v="N"/>
    <n v="1"/>
    <n v="6.1019886380971562E-6"/>
    <n v="8.57"/>
  </r>
  <r>
    <x v="133"/>
    <s v="08402"/>
    <s v="Kalama School District"/>
    <n v="5545"/>
    <x v="271"/>
    <s v="Y"/>
    <s v="N"/>
    <s v="N"/>
    <s v="Y"/>
    <s v="N"/>
    <n v="135"/>
    <n v="8.2376846614311608E-4"/>
    <n v="1156.95"/>
  </r>
  <r>
    <x v="17"/>
    <s v="27003"/>
    <s v="Puyallup School District"/>
    <n v="3052"/>
    <x v="272"/>
    <s v="Y"/>
    <s v="N"/>
    <s v="N"/>
    <s v="Y"/>
    <s v="N"/>
    <n v="164.75"/>
    <n v="1.0053026281265063E-3"/>
    <n v="1411.9"/>
  </r>
  <r>
    <x v="5"/>
    <s v="31006"/>
    <s v="Mukilteo School District"/>
    <n v="4433"/>
    <x v="273"/>
    <s v="Y"/>
    <s v="N"/>
    <s v="Y"/>
    <s v="Y"/>
    <s v="N"/>
    <n v="896.5"/>
    <n v="5.4704328140541001E-3"/>
    <n v="7682.98"/>
  </r>
  <r>
    <x v="23"/>
    <s v="03017"/>
    <s v="Kennewick School District"/>
    <n v="3731"/>
    <x v="274"/>
    <s v="Y"/>
    <s v="N"/>
    <s v="N"/>
    <s v="Y"/>
    <s v="N"/>
    <n v="843.75"/>
    <n v="5.1485529133944753E-3"/>
    <n v="7230.91"/>
  </r>
  <r>
    <x v="116"/>
    <s v="17412"/>
    <s v="Shoreline School District"/>
    <n v="3387"/>
    <x v="275"/>
    <s v="Y"/>
    <s v="N"/>
    <s v="N"/>
    <s v="Y"/>
    <s v="N"/>
    <n v="8"/>
    <n v="4.881590910477725E-5"/>
    <n v="68.56"/>
  </r>
  <r>
    <x v="134"/>
    <s v="08458"/>
    <s v="Kelso School District"/>
    <n v="2266"/>
    <x v="276"/>
    <s v="Y"/>
    <s v="N"/>
    <s v="N"/>
    <s v="Y"/>
    <s v="N"/>
    <n v="722.75"/>
    <n v="4.4102122881847193E-3"/>
    <n v="6193.94"/>
  </r>
  <r>
    <x v="134"/>
    <s v="08458"/>
    <s v="Kelso School District"/>
    <n v="5194"/>
    <x v="277"/>
    <s v="Y"/>
    <s v="N"/>
    <s v="N"/>
    <s v="Y"/>
    <s v="N"/>
    <n v="8"/>
    <n v="4.881590910477725E-5"/>
    <n v="68.56"/>
  </r>
  <r>
    <x v="23"/>
    <s v="03017"/>
    <s v="Kennewick School District"/>
    <n v="2826"/>
    <x v="278"/>
    <s v="Y"/>
    <s v="Y"/>
    <s v="N"/>
    <s v="Y"/>
    <s v="N"/>
    <n v="823"/>
    <n v="5.0219366491539592E-3"/>
    <n v="7053.08"/>
  </r>
  <r>
    <x v="128"/>
    <s v="17415"/>
    <s v="Kent School District"/>
    <n v="3014"/>
    <x v="279"/>
    <s v="N"/>
    <s v="N"/>
    <s v="N"/>
    <s v="Y"/>
    <s v="N"/>
    <n v="5.5"/>
    <n v="3.3560937509534357E-5"/>
    <n v="47.13"/>
  </r>
  <r>
    <x v="128"/>
    <s v="17415"/>
    <s v="Kent School District"/>
    <n v="5098"/>
    <x v="280"/>
    <s v="Y"/>
    <s v="N"/>
    <s v="N"/>
    <s v="Y"/>
    <s v="N"/>
    <n v="98.75"/>
    <n v="6.0257137801209416E-4"/>
    <n v="846.28"/>
  </r>
  <r>
    <x v="128"/>
    <s v="17415"/>
    <s v="Kent School District"/>
    <n v="4492"/>
    <x v="281"/>
    <s v="Y"/>
    <s v="N"/>
    <s v="N"/>
    <s v="Y"/>
    <s v="N"/>
    <n v="807.25"/>
    <n v="4.9258303281039294E-3"/>
    <n v="6918.11"/>
  </r>
  <r>
    <x v="128"/>
    <s v="17415"/>
    <s v="Kent School District"/>
    <n v="2797"/>
    <x v="282"/>
    <s v="Y"/>
    <s v="Y"/>
    <s v="N"/>
    <s v="Y"/>
    <s v="N"/>
    <n v="1163"/>
    <n v="7.0966127861069924E-3"/>
    <n v="9966.8700000000008"/>
  </r>
  <r>
    <x v="128"/>
    <s v="17415"/>
    <s v="Kent School District"/>
    <n v="3640"/>
    <x v="283"/>
    <s v="Y"/>
    <s v="N"/>
    <s v="N"/>
    <s v="Y"/>
    <s v="N"/>
    <n v="1221"/>
    <n v="7.4505281271166277E-3"/>
    <n v="10463.93"/>
  </r>
  <r>
    <x v="128"/>
    <s v="17415"/>
    <s v="Kent School District"/>
    <n v="4128"/>
    <x v="284"/>
    <s v="Y"/>
    <s v="N"/>
    <s v="N"/>
    <s v="Y"/>
    <s v="N"/>
    <n v="1045"/>
    <n v="6.3765781268115282E-3"/>
    <n v="8955.6200000000008"/>
  </r>
  <r>
    <x v="66"/>
    <s v="33212"/>
    <s v="Kettle Falls School District"/>
    <n v="4206"/>
    <x v="285"/>
    <s v="N"/>
    <s v="N"/>
    <s v="N"/>
    <s v="Y"/>
    <s v="N"/>
    <n v="73.25"/>
    <n v="4.4697066774061669E-4"/>
    <n v="627.75"/>
  </r>
  <r>
    <x v="52"/>
    <s v="18400"/>
    <s v="North Kitsap School District"/>
    <n v="5085"/>
    <x v="286"/>
    <s v="Y"/>
    <s v="N"/>
    <s v="N"/>
    <s v="Y"/>
    <s v="N"/>
    <n v="248"/>
    <n v="1.5132931822480946E-3"/>
    <n v="2125.35"/>
  </r>
  <r>
    <x v="135"/>
    <s v="03052"/>
    <s v="Kiona-Benton City School District"/>
    <n v="2904"/>
    <x v="287"/>
    <s v="Y"/>
    <s v="N"/>
    <s v="N"/>
    <s v="Y"/>
    <s v="N"/>
    <n v="94"/>
    <n v="5.7358693198113263E-4"/>
    <n v="805.58"/>
  </r>
  <r>
    <x v="55"/>
    <s v="18801"/>
    <s v="ESD 114 acting as a school district"/>
    <n v="3481"/>
    <x v="288"/>
    <s v="N"/>
    <s v="N"/>
    <s v="N"/>
    <s v="Y"/>
    <s v="N"/>
    <n v="11.25"/>
    <n v="6.8647372178593007E-5"/>
    <n v="96.41"/>
  </r>
  <r>
    <x v="136"/>
    <s v="19403"/>
    <s v="Kittitas School District"/>
    <n v="2766"/>
    <x v="289"/>
    <s v="N"/>
    <s v="N"/>
    <s v="N"/>
    <s v="Y"/>
    <s v="N"/>
    <n v="4.75"/>
    <n v="2.8984446030961489E-5"/>
    <n v="40.71"/>
  </r>
  <r>
    <x v="19"/>
    <s v="18401"/>
    <s v="Central Kitsap School District"/>
    <n v="4509"/>
    <x v="290"/>
    <s v="Y"/>
    <s v="N"/>
    <s v="N"/>
    <s v="Y"/>
    <s v="N"/>
    <n v="369.75"/>
    <n v="2.2562102989364232E-3"/>
    <n v="3168.75"/>
  </r>
  <r>
    <x v="137"/>
    <s v="20402"/>
    <s v="Klickitat School District"/>
    <n v="3494"/>
    <x v="291"/>
    <s v="N"/>
    <s v="N"/>
    <s v="N"/>
    <s v="Y"/>
    <s v="N"/>
    <n v="1.25"/>
    <n v="7.6274857976214446E-6"/>
    <n v="10.71"/>
  </r>
  <r>
    <x v="27"/>
    <s v="17417"/>
    <s v="Northshore School District"/>
    <n v="4455"/>
    <x v="292"/>
    <s v="N"/>
    <s v="N"/>
    <s v="Y"/>
    <s v="Y"/>
    <s v="N"/>
    <n v="1"/>
    <n v="6.1019886380971562E-6"/>
    <n v="8.57"/>
  </r>
  <r>
    <x v="138"/>
    <s v="06101"/>
    <s v="La Center School District"/>
    <n v="4431"/>
    <x v="293"/>
    <s v="Y"/>
    <s v="N"/>
    <s v="N"/>
    <s v="Y"/>
    <s v="N"/>
    <n v="85"/>
    <n v="5.186690342382582E-4"/>
    <n v="728.45"/>
  </r>
  <r>
    <x v="138"/>
    <s v="06101"/>
    <s v="La Center School District"/>
    <n v="5326"/>
    <x v="294"/>
    <s v="N"/>
    <s v="N"/>
    <s v="N"/>
    <s v="Y"/>
    <s v="N"/>
    <n v="8.25"/>
    <n v="5.0341406264301536E-5"/>
    <n v="70.7"/>
  </r>
  <r>
    <x v="139"/>
    <s v="29311"/>
    <s v="La Conner School District"/>
    <n v="2276"/>
    <x v="295"/>
    <s v="Y"/>
    <s v="N"/>
    <s v="N"/>
    <s v="Y"/>
    <s v="N"/>
    <n v="36.25"/>
    <n v="2.2119708813102189E-4"/>
    <n v="310.66000000000003"/>
  </r>
  <r>
    <x v="140"/>
    <s v="38126"/>
    <s v="LaCrosse School District"/>
    <n v="2088"/>
    <x v="296"/>
    <s v="N"/>
    <s v="N"/>
    <s v="N"/>
    <s v="Y"/>
    <s v="N"/>
    <n v="1"/>
    <n v="6.1019886380971562E-6"/>
    <n v="8.57"/>
  </r>
  <r>
    <x v="141"/>
    <s v="14097"/>
    <s v="Lake Quinault School District"/>
    <n v="2921"/>
    <x v="297"/>
    <s v="N"/>
    <s v="N"/>
    <s v="N"/>
    <s v="Y"/>
    <s v="N"/>
    <n v="1.25"/>
    <n v="7.6274857976214446E-6"/>
    <n v="10.71"/>
  </r>
  <r>
    <x v="142"/>
    <s v="13301"/>
    <s v="Grand Coulee Dam School District"/>
    <n v="2801"/>
    <x v="298"/>
    <s v="N"/>
    <s v="N"/>
    <s v="Y"/>
    <s v="Y"/>
    <s v="N"/>
    <n v="22.5"/>
    <n v="1.3729474435718601E-4"/>
    <n v="192.82"/>
  </r>
  <r>
    <x v="39"/>
    <s v="31004"/>
    <s v="Lake Stevens School District"/>
    <n v="2426"/>
    <x v="299"/>
    <s v="Y"/>
    <s v="Y"/>
    <s v="Y"/>
    <s v="Y"/>
    <s v="N"/>
    <n v="966"/>
    <n v="5.8945210244018527E-3"/>
    <n v="8278.59"/>
  </r>
  <r>
    <x v="72"/>
    <s v="17414"/>
    <s v="Lake Washington School District"/>
    <n v="2739"/>
    <x v="300"/>
    <s v="Y"/>
    <s v="N"/>
    <s v="Y"/>
    <s v="Y"/>
    <s v="N"/>
    <n v="1338.5"/>
    <n v="8.1675117920930428E-3"/>
    <n v="11470.9"/>
  </r>
  <r>
    <x v="143"/>
    <s v="17937"/>
    <s v="Lake Washington Institute of Technology"/>
    <n v="5953"/>
    <x v="301"/>
    <s v="N"/>
    <s v="N"/>
    <s v="N"/>
    <s v="Y"/>
    <s v="N"/>
    <n v="6"/>
    <n v="3.6611931828582936E-5"/>
    <n v="51.42"/>
  </r>
  <r>
    <x v="0"/>
    <s v="27400"/>
    <s v="Clover Park School District"/>
    <n v="3456"/>
    <x v="302"/>
    <s v="Y"/>
    <s v="N"/>
    <s v="N"/>
    <s v="Y"/>
    <s v="N"/>
    <n v="1009.75"/>
    <n v="6.1614830273186028E-3"/>
    <n v="8653.5300000000007"/>
  </r>
  <r>
    <x v="144"/>
    <s v="32325"/>
    <s v="Nine Mile Falls School District"/>
    <n v="4333"/>
    <x v="303"/>
    <s v="Y"/>
    <s v="N"/>
    <s v="Y"/>
    <s v="Y"/>
    <s v="N"/>
    <n v="225.5"/>
    <n v="1.3759984378909087E-3"/>
    <n v="1932.53"/>
  </r>
  <r>
    <x v="145"/>
    <s v="31306"/>
    <s v="Lakewood School District"/>
    <n v="4204"/>
    <x v="304"/>
    <s v="N"/>
    <s v="N"/>
    <s v="Y"/>
    <s v="Y"/>
    <s v="N"/>
    <n v="301"/>
    <n v="1.8366985800672439E-3"/>
    <n v="2579.56"/>
  </r>
  <r>
    <x v="146"/>
    <s v="31103"/>
    <s v="Monroe School District"/>
    <n v="1806"/>
    <x v="305"/>
    <s v="N"/>
    <s v="N"/>
    <s v="Y"/>
    <s v="Y"/>
    <s v="N"/>
    <n v="3.25"/>
    <n v="1.9831463073815757E-5"/>
    <n v="27.85"/>
  </r>
  <r>
    <x v="1"/>
    <s v="06114"/>
    <s v="Evergreen School District (Clark)"/>
    <n v="4042"/>
    <x v="306"/>
    <s v="Y"/>
    <s v="N"/>
    <s v="Y"/>
    <s v="Y"/>
    <s v="N"/>
    <n v="138"/>
    <n v="8.4207443205740749E-4"/>
    <n v="1182.6600000000001"/>
  </r>
  <r>
    <x v="23"/>
    <s v="03017"/>
    <s v="Kennewick School District"/>
    <n v="1884"/>
    <x v="306"/>
    <s v="N"/>
    <s v="N"/>
    <s v="N"/>
    <s v="Y"/>
    <s v="N"/>
    <n v="54.25"/>
    <n v="3.3103288361677072E-4"/>
    <n v="464.92"/>
  </r>
  <r>
    <x v="147"/>
    <s v="31025"/>
    <s v="Marysville School District"/>
    <n v="1927"/>
    <x v="306"/>
    <s v="N"/>
    <s v="N"/>
    <s v="Y"/>
    <s v="Y"/>
    <s v="N"/>
    <n v="69"/>
    <n v="4.2103721602870374E-4"/>
    <n v="591.33000000000004"/>
  </r>
  <r>
    <x v="3"/>
    <s v="32081"/>
    <s v="Spokane School District"/>
    <n v="2172"/>
    <x v="307"/>
    <s v="Y"/>
    <s v="N"/>
    <s v="N"/>
    <s v="Y"/>
    <s v="N"/>
    <n v="799.75"/>
    <n v="4.8800654133182002E-3"/>
    <n v="6853.83"/>
  </r>
  <r>
    <x v="65"/>
    <s v="06037"/>
    <s v="Vancouver School District"/>
    <n v="3932"/>
    <x v="308"/>
    <s v="N"/>
    <s v="N"/>
    <s v="N"/>
    <s v="Y"/>
    <s v="N"/>
    <n v="66"/>
    <n v="4.0273125011441229E-4"/>
    <n v="565.62"/>
  </r>
  <r>
    <x v="113"/>
    <s v="21302"/>
    <s v="Chehalis School District"/>
    <n v="5369"/>
    <x v="309"/>
    <s v="N"/>
    <s v="N"/>
    <s v="Y"/>
    <s v="Y"/>
    <s v="N"/>
    <n v="7"/>
    <n v="4.2713920466680093E-5"/>
    <n v="59.99"/>
  </r>
  <r>
    <x v="113"/>
    <s v="21302"/>
    <s v="Chehalis School District"/>
    <n v="1559"/>
    <x v="310"/>
    <s v="Y"/>
    <s v="N"/>
    <s v="N"/>
    <s v="Y"/>
    <s v="N"/>
    <n v="8.5"/>
    <n v="5.1866903423825822E-5"/>
    <n v="72.84"/>
  </r>
  <r>
    <x v="3"/>
    <s v="32081"/>
    <s v="Spokane School District"/>
    <n v="2401"/>
    <x v="311"/>
    <s v="Y"/>
    <s v="N"/>
    <s v="N"/>
    <s v="Y"/>
    <s v="N"/>
    <n v="81"/>
    <n v="4.9426107968586963E-4"/>
    <n v="694.17"/>
  </r>
  <r>
    <x v="148"/>
    <s v="24350"/>
    <s v="Methow Valley School District"/>
    <n v="2146"/>
    <x v="312"/>
    <s v="Y"/>
    <s v="N"/>
    <s v="Y"/>
    <s v="Y"/>
    <s v="N"/>
    <n v="38.5"/>
    <n v="2.349265625667405E-4"/>
    <n v="329.94"/>
  </r>
  <r>
    <x v="149"/>
    <s v="32362"/>
    <s v="Liberty School District"/>
    <n v="3416"/>
    <x v="313"/>
    <s v="Y"/>
    <s v="N"/>
    <s v="N"/>
    <s v="Y"/>
    <s v="N"/>
    <n v="19.25"/>
    <n v="1.1746328128337025E-4"/>
    <n v="164.97"/>
  </r>
  <r>
    <x v="94"/>
    <s v="17411"/>
    <s v="Issaquah School District"/>
    <n v="3962"/>
    <x v="314"/>
    <s v="Y"/>
    <s v="N"/>
    <s v="Y"/>
    <s v="Y"/>
    <s v="N"/>
    <n v="974"/>
    <n v="5.9433369335066301E-3"/>
    <n v="8347.15"/>
  </r>
  <r>
    <x v="11"/>
    <s v="27010"/>
    <s v="Tacoma School District"/>
    <n v="2215"/>
    <x v="315"/>
    <s v="Y"/>
    <s v="N"/>
    <s v="Y"/>
    <s v="Y"/>
    <s v="N"/>
    <n v="1296"/>
    <n v="7.908177274973914E-3"/>
    <n v="11106.68"/>
  </r>
  <r>
    <x v="150"/>
    <s v="05121"/>
    <s v="Port Angeles School District"/>
    <n v="4003"/>
    <x v="316"/>
    <s v="N"/>
    <s v="N"/>
    <s v="N"/>
    <s v="Y"/>
    <s v="N"/>
    <n v="8.25"/>
    <n v="5.0341406264301536E-5"/>
    <n v="70.7"/>
  </r>
  <r>
    <x v="108"/>
    <s v="36140"/>
    <s v="Walla Walla Public Schools"/>
    <n v="4071"/>
    <x v="316"/>
    <s v="N"/>
    <s v="N"/>
    <s v="N"/>
    <s v="Y"/>
    <s v="N"/>
    <n v="5.5"/>
    <n v="3.3560937509534357E-5"/>
    <n v="47.13"/>
  </r>
  <r>
    <x v="151"/>
    <s v="31401"/>
    <s v="Stanwood-Camano School District"/>
    <n v="1707"/>
    <x v="317"/>
    <s v="Y"/>
    <s v="N"/>
    <s v="Y"/>
    <s v="Y"/>
    <s v="N"/>
    <n v="47.75"/>
    <n v="2.9136995746913922E-4"/>
    <n v="409.22"/>
  </r>
  <r>
    <x v="114"/>
    <s v="17403"/>
    <s v="Renton School District"/>
    <n v="3741"/>
    <x v="318"/>
    <s v="Y"/>
    <s v="N"/>
    <s v="N"/>
    <s v="Y"/>
    <s v="N"/>
    <n v="286.25"/>
    <n v="1.7466942476553108E-3"/>
    <n v="2453.15"/>
  </r>
  <r>
    <x v="152"/>
    <s v="01158"/>
    <s v="Lind School District"/>
    <n v="2903"/>
    <x v="319"/>
    <s v="N"/>
    <s v="N"/>
    <s v="N"/>
    <s v="Y"/>
    <s v="N"/>
    <n v="2.25"/>
    <n v="1.37294744357186E-5"/>
    <n v="19.28"/>
  </r>
  <r>
    <x v="134"/>
    <s v="08458"/>
    <s v="Kelso School District"/>
    <n v="1934"/>
    <x v="320"/>
    <s v="N"/>
    <s v="N"/>
    <s v="N"/>
    <s v="Y"/>
    <s v="N"/>
    <n v="3.25"/>
    <n v="1.9831463073815757E-5"/>
    <n v="27.85"/>
  </r>
  <r>
    <x v="153"/>
    <s v="28144"/>
    <s v="Lopez School District"/>
    <n v="2632"/>
    <x v="321"/>
    <s v="Y"/>
    <s v="N"/>
    <s v="N"/>
    <s v="N"/>
    <s v="N"/>
    <n v="4"/>
    <n v="2.4407954552388625E-5"/>
    <n v="34.28"/>
  </r>
  <r>
    <x v="154"/>
    <s v="37903"/>
    <s v="Lummi Tribal Agency"/>
    <n v="5373"/>
    <x v="322"/>
    <s v="N"/>
    <s v="N"/>
    <s v="N"/>
    <s v="Y"/>
    <s v="N"/>
    <n v="2.25"/>
    <n v="1.37294744357186E-5"/>
    <n v="19.28"/>
  </r>
  <r>
    <x v="155"/>
    <s v="20406"/>
    <s v="Lyle School District"/>
    <n v="3111"/>
    <x v="323"/>
    <s v="N"/>
    <s v="N"/>
    <s v="N"/>
    <s v="Y"/>
    <s v="N"/>
    <n v="1.25"/>
    <n v="7.6274857976214446E-6"/>
    <n v="10.71"/>
  </r>
  <r>
    <x v="156"/>
    <s v="37504"/>
    <s v="Lynden School District"/>
    <n v="1983"/>
    <x v="324"/>
    <s v="N"/>
    <s v="N"/>
    <s v="N"/>
    <s v="Y"/>
    <s v="N"/>
    <n v="3"/>
    <n v="1.8305965914291468E-5"/>
    <n v="25.71"/>
  </r>
  <r>
    <x v="156"/>
    <s v="37504"/>
    <s v="Lynden School District"/>
    <n v="4201"/>
    <x v="325"/>
    <s v="Y"/>
    <s v="N"/>
    <s v="Y"/>
    <s v="Y"/>
    <s v="N"/>
    <n v="395.25"/>
    <n v="2.4118110092079008E-3"/>
    <n v="3387.28"/>
  </r>
  <r>
    <x v="9"/>
    <s v="31015"/>
    <s v="Edmonds School District"/>
    <n v="3755"/>
    <x v="326"/>
    <s v="Y"/>
    <s v="N"/>
    <s v="Y"/>
    <s v="Y"/>
    <s v="N"/>
    <n v="820.5"/>
    <n v="5.0066816775587164E-3"/>
    <n v="7031.66"/>
  </r>
  <r>
    <x v="157"/>
    <s v="39120"/>
    <s v="Mabton School District"/>
    <n v="5289"/>
    <x v="327"/>
    <s v="Y"/>
    <s v="N"/>
    <s v="N"/>
    <s v="Y"/>
    <s v="N"/>
    <n v="178.5"/>
    <n v="1.0892049719003424E-3"/>
    <n v="1529.74"/>
  </r>
  <r>
    <x v="158"/>
    <s v="09207"/>
    <s v="Mansfield School District"/>
    <n v="2233"/>
    <x v="328"/>
    <s v="Y"/>
    <s v="N"/>
    <s v="Y"/>
    <s v="Y"/>
    <s v="N"/>
    <n v="13.75"/>
    <n v="8.3902343773835893E-5"/>
    <n v="117.84"/>
  </r>
  <r>
    <x v="159"/>
    <s v="04019"/>
    <s v="Manson School District"/>
    <n v="2196"/>
    <x v="329"/>
    <s v="N"/>
    <s v="N"/>
    <s v="N"/>
    <s v="Y"/>
    <s v="N"/>
    <n v="5"/>
    <n v="3.0509943190485779E-5"/>
    <n v="42.85"/>
  </r>
  <r>
    <x v="159"/>
    <s v="04019"/>
    <s v="Manson School District"/>
    <n v="2623"/>
    <x v="330"/>
    <s v="N"/>
    <s v="N"/>
    <s v="N"/>
    <s v="Y"/>
    <s v="N"/>
    <n v="73.75"/>
    <n v="4.5002166205966522E-4"/>
    <n v="632.04"/>
  </r>
  <r>
    <x v="5"/>
    <s v="31006"/>
    <s v="Mukilteo School District"/>
    <n v="3688"/>
    <x v="331"/>
    <s v="Y"/>
    <s v="N"/>
    <s v="Y"/>
    <s v="Y"/>
    <s v="N"/>
    <n v="974"/>
    <n v="5.9433369335066301E-3"/>
    <n v="8347.15"/>
  </r>
  <r>
    <x v="88"/>
    <s v="08122"/>
    <s v="Longview School District"/>
    <n v="3151"/>
    <x v="332"/>
    <s v="Y"/>
    <s v="N"/>
    <s v="N"/>
    <s v="Y"/>
    <s v="N"/>
    <n v="375.75"/>
    <n v="2.2928222307650064E-3"/>
    <n v="3220.17"/>
  </r>
  <r>
    <x v="160"/>
    <s v="32801"/>
    <s v="ESD 101 acting as a school district"/>
    <n v="3352"/>
    <x v="333"/>
    <s v="N"/>
    <s v="N"/>
    <s v="N"/>
    <s v="Y"/>
    <s v="N"/>
    <n v="17.25"/>
    <n v="1.0525930400717594E-4"/>
    <n v="147.83000000000001"/>
  </r>
  <r>
    <x v="161"/>
    <s v="23311"/>
    <s v="Mary M Knight School District"/>
    <n v="5444"/>
    <x v="334"/>
    <s v="N"/>
    <s v="N"/>
    <s v="N"/>
    <s v="Y"/>
    <s v="N"/>
    <n v="1.25"/>
    <n v="7.6274857976214446E-6"/>
    <n v="10.71"/>
  </r>
  <r>
    <x v="162"/>
    <s v="33207"/>
    <s v="Mary Walker School District"/>
    <n v="5446"/>
    <x v="335"/>
    <s v="N"/>
    <s v="N"/>
    <s v="N"/>
    <s v="Y"/>
    <s v="N"/>
    <n v="1"/>
    <n v="6.1019886380971562E-6"/>
    <n v="8.57"/>
  </r>
  <r>
    <x v="162"/>
    <s v="33207"/>
    <s v="Mary Walker School District"/>
    <n v="3311"/>
    <x v="336"/>
    <s v="Y"/>
    <s v="N"/>
    <s v="N"/>
    <s v="Y"/>
    <s v="N"/>
    <n v="27"/>
    <n v="1.647536932286232E-4"/>
    <n v="231.39"/>
  </r>
  <r>
    <x v="147"/>
    <s v="31025"/>
    <s v="Marysville School District"/>
    <n v="5478"/>
    <x v="337"/>
    <s v="Y"/>
    <s v="N"/>
    <s v="Y"/>
    <s v="Y"/>
    <s v="N"/>
    <n v="173.25"/>
    <n v="1.0571695315503323E-3"/>
    <n v="1484.75"/>
  </r>
  <r>
    <x v="147"/>
    <s v="31025"/>
    <s v="Marysville School District"/>
    <n v="5402"/>
    <x v="338"/>
    <s v="N"/>
    <s v="N"/>
    <s v="N"/>
    <s v="Y"/>
    <s v="N"/>
    <n v="1.25"/>
    <n v="7.6274857976214446E-6"/>
    <n v="10.71"/>
  </r>
  <r>
    <x v="147"/>
    <s v="31025"/>
    <s v="Marysville School District"/>
    <n v="5213"/>
    <x v="339"/>
    <s v="Y"/>
    <s v="N"/>
    <s v="Y"/>
    <s v="Y"/>
    <s v="N"/>
    <n v="202.75"/>
    <n v="1.2371781963741984E-3"/>
    <n v="1737.56"/>
  </r>
  <r>
    <x v="147"/>
    <s v="31025"/>
    <s v="Marysville School District"/>
    <n v="1910"/>
    <x v="340"/>
    <s v="N"/>
    <s v="N"/>
    <s v="N"/>
    <s v="Y"/>
    <s v="N"/>
    <n v="1.25"/>
    <n v="7.6274857976214446E-6"/>
    <n v="10.71"/>
  </r>
  <r>
    <x v="11"/>
    <s v="27010"/>
    <s v="Tacoma School District"/>
    <n v="2376"/>
    <x v="341"/>
    <s v="Y"/>
    <s v="N"/>
    <s v="N"/>
    <s v="N"/>
    <s v="N"/>
    <n v="17.5"/>
    <n v="1.0678480116670023E-4"/>
    <n v="149.97"/>
  </r>
  <r>
    <x v="53"/>
    <s v="23309"/>
    <s v="Shelton School District"/>
    <n v="1888"/>
    <x v="342"/>
    <s v="N"/>
    <s v="N"/>
    <s v="N"/>
    <s v="Y"/>
    <s v="N"/>
    <n v="5.5"/>
    <n v="3.3560937509534357E-5"/>
    <n v="47.13"/>
  </r>
  <r>
    <x v="163"/>
    <s v="32354"/>
    <s v="Mead School District"/>
    <n v="1803"/>
    <x v="343"/>
    <s v="N"/>
    <s v="N"/>
    <s v="N"/>
    <s v="Y"/>
    <s v="N"/>
    <n v="4.25"/>
    <n v="2.5933451711912911E-5"/>
    <n v="36.42"/>
  </r>
  <r>
    <x v="163"/>
    <s v="32354"/>
    <s v="Mead School District"/>
    <n v="1858"/>
    <x v="344"/>
    <s v="Y"/>
    <s v="N"/>
    <s v="N"/>
    <s v="Y"/>
    <s v="N"/>
    <n v="9.25"/>
    <n v="5.6443394902398693E-5"/>
    <n v="79.27"/>
  </r>
  <r>
    <x v="163"/>
    <s v="32354"/>
    <s v="Mead School District"/>
    <n v="5401"/>
    <x v="345"/>
    <s v="N"/>
    <s v="N"/>
    <s v="N"/>
    <s v="Y"/>
    <s v="N"/>
    <n v="1"/>
    <n v="6.1019886380971562E-6"/>
    <n v="8.57"/>
  </r>
  <r>
    <x v="163"/>
    <s v="32354"/>
    <s v="Mead School District"/>
    <n v="2402"/>
    <x v="346"/>
    <s v="Y"/>
    <s v="N"/>
    <s v="N"/>
    <s v="Y"/>
    <s v="N"/>
    <n v="284.5"/>
    <n v="1.7360157675386408E-3"/>
    <n v="2438.16"/>
  </r>
  <r>
    <x v="9"/>
    <s v="31015"/>
    <s v="Edmonds School District"/>
    <n v="3464"/>
    <x v="347"/>
    <s v="Y"/>
    <s v="Y"/>
    <s v="Y"/>
    <s v="Y"/>
    <s v="N"/>
    <n v="860.25"/>
    <n v="5.2492357259230783E-3"/>
    <n v="7372.32"/>
  </r>
  <r>
    <x v="164"/>
    <s v="32326"/>
    <s v="Medical Lake School District"/>
    <n v="5042"/>
    <x v="348"/>
    <s v="N"/>
    <s v="N"/>
    <s v="N"/>
    <s v="Y"/>
    <s v="N"/>
    <n v="15.5"/>
    <n v="9.4580823890505914E-5"/>
    <n v="132.83000000000001"/>
  </r>
  <r>
    <x v="164"/>
    <s v="32326"/>
    <s v="Medical Lake School District"/>
    <n v="2890"/>
    <x v="349"/>
    <s v="Y"/>
    <s v="N"/>
    <s v="N"/>
    <s v="Y"/>
    <s v="N"/>
    <n v="437.5"/>
    <n v="2.6696200291675058E-3"/>
    <n v="3749.36"/>
  </r>
  <r>
    <x v="11"/>
    <s v="27010"/>
    <s v="Tacoma School District"/>
    <n v="3244"/>
    <x v="350"/>
    <s v="Y"/>
    <s v="N"/>
    <s v="N"/>
    <s v="Y"/>
    <s v="N"/>
    <n v="20.75"/>
    <n v="1.2661626424051599E-4"/>
    <n v="177.83"/>
  </r>
  <r>
    <x v="129"/>
    <s v="17400"/>
    <s v="Mercer Island School District"/>
    <n v="3029"/>
    <x v="351"/>
    <s v="Y"/>
    <s v="N"/>
    <s v="Y"/>
    <s v="Y"/>
    <s v="N"/>
    <n v="1010"/>
    <n v="6.1630085244781278E-3"/>
    <n v="8655.67"/>
  </r>
  <r>
    <x v="165"/>
    <s v="37505"/>
    <s v="Meridian School District"/>
    <n v="2554"/>
    <x v="352"/>
    <s v="Y"/>
    <s v="N"/>
    <s v="Y"/>
    <s v="Y"/>
    <s v="N"/>
    <n v="67"/>
    <n v="4.0883323875250946E-4"/>
    <n v="574.19000000000005"/>
  </r>
  <r>
    <x v="41"/>
    <s v="32356"/>
    <s v="Central Valley School District"/>
    <n v="3918"/>
    <x v="353"/>
    <s v="N"/>
    <s v="N"/>
    <s v="N"/>
    <s v="Y"/>
    <s v="N"/>
    <n v="14.25"/>
    <n v="8.6953338092884464E-5"/>
    <n v="122.12"/>
  </r>
  <r>
    <x v="23"/>
    <s v="03017"/>
    <s v="Kennewick School District"/>
    <n v="1941"/>
    <x v="354"/>
    <s v="N"/>
    <s v="N"/>
    <s v="N"/>
    <s v="Y"/>
    <s v="N"/>
    <n v="9.25"/>
    <n v="5.6443394902398693E-5"/>
    <n v="79.27"/>
  </r>
  <r>
    <x v="8"/>
    <s v="17001"/>
    <s v="Seattle School District No. 1"/>
    <n v="1547"/>
    <x v="355"/>
    <s v="N"/>
    <s v="N"/>
    <s v="N"/>
    <s v="Y"/>
    <s v="N"/>
    <n v="1.25"/>
    <n v="7.6274857976214446E-6"/>
    <n v="10.71"/>
  </r>
  <r>
    <x v="146"/>
    <s v="31103"/>
    <s v="Monroe School District"/>
    <n v="4528"/>
    <x v="356"/>
    <s v="Y"/>
    <s v="N"/>
    <s v="Y"/>
    <s v="Y"/>
    <s v="N"/>
    <n v="546"/>
    <n v="3.3316857964010471E-3"/>
    <n v="4679.2"/>
  </r>
  <r>
    <x v="166"/>
    <s v="14066"/>
    <s v="Montesano School District"/>
    <n v="2180"/>
    <x v="357"/>
    <s v="Y"/>
    <s v="N"/>
    <s v="N"/>
    <s v="Y"/>
    <s v="N"/>
    <n v="83.75"/>
    <n v="5.1104154844063682E-4"/>
    <n v="717.73"/>
  </r>
  <r>
    <x v="167"/>
    <s v="21214"/>
    <s v="Morton School District"/>
    <n v="3112"/>
    <x v="358"/>
    <s v="N"/>
    <s v="N"/>
    <s v="N"/>
    <s v="Y"/>
    <s v="N"/>
    <n v="94.75"/>
    <n v="5.7816342345970548E-4"/>
    <n v="812"/>
  </r>
  <r>
    <x v="50"/>
    <s v="13161"/>
    <s v="Moses Lake School District"/>
    <n v="3215"/>
    <x v="359"/>
    <s v="Y"/>
    <s v="N"/>
    <s v="Y"/>
    <s v="Y"/>
    <s v="N"/>
    <n v="1247"/>
    <n v="7.6091798317071534E-3"/>
    <n v="10686.75"/>
  </r>
  <r>
    <x v="168"/>
    <s v="21206"/>
    <s v="Mossyrock School District"/>
    <n v="3238"/>
    <x v="360"/>
    <s v="N"/>
    <s v="N"/>
    <s v="Y"/>
    <s v="N"/>
    <s v="N"/>
    <n v="9"/>
    <n v="5.49178977428744E-5"/>
    <n v="77.13"/>
  </r>
  <r>
    <x v="169"/>
    <s v="37507"/>
    <s v="Mount Baker School District"/>
    <n v="2343"/>
    <x v="361"/>
    <s v="Y"/>
    <s v="N"/>
    <s v="Y"/>
    <s v="Y"/>
    <s v="N"/>
    <n v="327.25"/>
    <n v="1.9968757818172944E-3"/>
    <n v="2804.52"/>
  </r>
  <r>
    <x v="24"/>
    <s v="17401"/>
    <s v="Highline School District"/>
    <n v="3279"/>
    <x v="362"/>
    <s v="Y"/>
    <s v="Y"/>
    <s v="N"/>
    <s v="Y"/>
    <s v="N"/>
    <n v="800.25"/>
    <n v="4.8831164076372493E-3"/>
    <n v="6858.12"/>
  </r>
  <r>
    <x v="170"/>
    <s v="17410"/>
    <s v="Snoqualmie Valley School District"/>
    <n v="2850"/>
    <x v="363"/>
    <s v="Y"/>
    <s v="N"/>
    <s v="Y"/>
    <s v="Y"/>
    <s v="N"/>
    <n v="1336.75"/>
    <n v="8.1568333119763723E-3"/>
    <n v="11455.91"/>
  </r>
  <r>
    <x v="171"/>
    <s v="29320"/>
    <s v="Mount Vernon School District"/>
    <n v="2295"/>
    <x v="364"/>
    <s v="Y"/>
    <s v="N"/>
    <s v="Y"/>
    <s v="Y"/>
    <s v="N"/>
    <n v="847.5"/>
    <n v="5.1714353707873395E-3"/>
    <n v="7263.05"/>
  </r>
  <r>
    <x v="171"/>
    <s v="29320"/>
    <s v="Mount Vernon School District"/>
    <n v="5449"/>
    <x v="365"/>
    <s v="N"/>
    <s v="N"/>
    <s v="N"/>
    <s v="Y"/>
    <s v="N"/>
    <n v="2.5"/>
    <n v="1.5254971595242889E-5"/>
    <n v="21.42"/>
  </r>
  <r>
    <x v="171"/>
    <s v="29320"/>
    <s v="Mount Vernon School District"/>
    <n v="3829"/>
    <x v="366"/>
    <s v="N"/>
    <s v="N"/>
    <s v="N"/>
    <s v="Y"/>
    <s v="N"/>
    <n v="3.75"/>
    <n v="2.2882457392864336E-5"/>
    <n v="32.14"/>
  </r>
  <r>
    <x v="1"/>
    <s v="06114"/>
    <s v="Evergreen School District (Clark)"/>
    <n v="4162"/>
    <x v="367"/>
    <s v="Y"/>
    <s v="N"/>
    <s v="N"/>
    <s v="Y"/>
    <s v="N"/>
    <n v="1300.25"/>
    <n v="7.9341107266858273E-3"/>
    <n v="11143.1"/>
  </r>
  <r>
    <x v="9"/>
    <s v="31015"/>
    <s v="Edmonds School District"/>
    <n v="3303"/>
    <x v="368"/>
    <s v="Y"/>
    <s v="N"/>
    <s v="Y"/>
    <s v="Y"/>
    <s v="N"/>
    <n v="774"/>
    <n v="4.7229392058871986E-3"/>
    <n v="6633.16"/>
  </r>
  <r>
    <x v="163"/>
    <s v="32354"/>
    <s v="Mead School District"/>
    <n v="4491"/>
    <x v="369"/>
    <s v="Y"/>
    <s v="N"/>
    <s v="N"/>
    <s v="Y"/>
    <s v="N"/>
    <n v="312.5"/>
    <n v="1.9068714494053611E-3"/>
    <n v="2678.12"/>
  </r>
  <r>
    <x v="11"/>
    <s v="27010"/>
    <s v="Tacoma School District"/>
    <n v="3398"/>
    <x v="370"/>
    <s v="Y"/>
    <s v="N"/>
    <s v="Y"/>
    <s v="Y"/>
    <s v="N"/>
    <n v="953"/>
    <n v="5.8151951721065898E-3"/>
    <n v="8167.18"/>
  </r>
  <r>
    <x v="172"/>
    <s v="17903"/>
    <s v="Muckleshoot Indian Tribe"/>
    <n v="1986"/>
    <x v="371"/>
    <s v="N"/>
    <s v="N"/>
    <s v="N"/>
    <s v="Y"/>
    <s v="N"/>
    <n v="4.75"/>
    <n v="2.8984446030961489E-5"/>
    <n v="40.71"/>
  </r>
  <r>
    <x v="5"/>
    <s v="31006"/>
    <s v="Mukilteo School District"/>
    <n v="5498"/>
    <x v="372"/>
    <s v="N"/>
    <s v="N"/>
    <s v="N"/>
    <s v="Y"/>
    <s v="N"/>
    <n v="2.5"/>
    <n v="1.5254971595242889E-5"/>
    <n v="21.42"/>
  </r>
  <r>
    <x v="173"/>
    <s v="39003"/>
    <s v="Naches Valley School District"/>
    <n v="2591"/>
    <x v="373"/>
    <s v="Y"/>
    <s v="N"/>
    <s v="N"/>
    <s v="Y"/>
    <s v="N"/>
    <n v="51.25"/>
    <n v="3.1272691770247926E-4"/>
    <n v="439.21"/>
  </r>
  <r>
    <x v="174"/>
    <s v="21014"/>
    <s v="Napavine School District"/>
    <n v="2273"/>
    <x v="374"/>
    <s v="Y"/>
    <s v="N"/>
    <s v="N"/>
    <s v="Y"/>
    <s v="N"/>
    <n v="68.75"/>
    <n v="4.1951171886917948E-4"/>
    <n v="589.19000000000005"/>
  </r>
  <r>
    <x v="175"/>
    <s v="25155"/>
    <s v="Naselle-Grays River Valley School District"/>
    <n v="3599"/>
    <x v="375"/>
    <s v="N"/>
    <s v="N"/>
    <s v="N"/>
    <s v="Y"/>
    <s v="N"/>
    <n v="7.75"/>
    <n v="4.7290411945252957E-5"/>
    <n v="66.42"/>
  </r>
  <r>
    <x v="175"/>
    <s v="25155"/>
    <s v="Naselle-Grays River Valley School District"/>
    <n v="3295"/>
    <x v="376"/>
    <s v="Y"/>
    <s v="N"/>
    <s v="N"/>
    <s v="N"/>
    <s v="N"/>
    <n v="2"/>
    <n v="1.2203977276194312E-5"/>
    <n v="17.14"/>
  </r>
  <r>
    <x v="8"/>
    <s v="17001"/>
    <s v="Seattle School District No. 1"/>
    <n v="3479"/>
    <x v="377"/>
    <s v="Y"/>
    <s v="N"/>
    <s v="Y"/>
    <s v="Y"/>
    <s v="N"/>
    <n v="537.5"/>
    <n v="3.2798188929772211E-3"/>
    <n v="4606.3599999999997"/>
  </r>
  <r>
    <x v="54"/>
    <s v="05401"/>
    <s v="Cape Flattery School District"/>
    <n v="3145"/>
    <x v="378"/>
    <s v="Y"/>
    <s v="N"/>
    <s v="N"/>
    <s v="N"/>
    <s v="N"/>
    <n v="4.75"/>
    <n v="2.8984446030961489E-5"/>
    <n v="40.71"/>
  </r>
  <r>
    <x v="47"/>
    <s v="11001"/>
    <s v="Pasco School District"/>
    <n v="3912"/>
    <x v="379"/>
    <s v="N"/>
    <s v="N"/>
    <s v="N"/>
    <s v="Y"/>
    <s v="N"/>
    <n v="81.25"/>
    <n v="4.9578657684539395E-4"/>
    <n v="696.31"/>
  </r>
  <r>
    <x v="2"/>
    <s v="34033"/>
    <s v="Tumwater School District"/>
    <n v="5014"/>
    <x v="380"/>
    <s v="N"/>
    <s v="N"/>
    <s v="N"/>
    <s v="Y"/>
    <s v="N"/>
    <n v="65.25"/>
    <n v="3.9815475863583943E-4"/>
    <n v="559.19000000000005"/>
  </r>
  <r>
    <x v="2"/>
    <s v="34033"/>
    <s v="Tumwater School District"/>
    <n v="4225"/>
    <x v="381"/>
    <s v="Y"/>
    <s v="N"/>
    <s v="Y"/>
    <s v="Y"/>
    <s v="N"/>
    <n v="517.25"/>
    <n v="3.156253623055754E-3"/>
    <n v="4432.82"/>
  </r>
  <r>
    <x v="24"/>
    <s v="17401"/>
    <s v="Highline School District"/>
    <n v="1972"/>
    <x v="382"/>
    <s v="N"/>
    <s v="N"/>
    <s v="N"/>
    <s v="Y"/>
    <s v="N"/>
    <n v="66.75"/>
    <n v="4.0730774159298514E-4"/>
    <n v="572.04999999999995"/>
  </r>
  <r>
    <x v="160"/>
    <s v="32801"/>
    <s v="ESD 101 acting as a school district"/>
    <n v="5434"/>
    <x v="383"/>
    <s v="N"/>
    <s v="N"/>
    <s v="N"/>
    <s v="Y"/>
    <s v="N"/>
    <n v="1"/>
    <n v="6.1019886380971562E-6"/>
    <n v="8.57"/>
  </r>
  <r>
    <x v="176"/>
    <s v="26056"/>
    <s v="Newport School District"/>
    <n v="2518"/>
    <x v="384"/>
    <s v="Y"/>
    <s v="N"/>
    <s v="N"/>
    <s v="Y"/>
    <s v="N"/>
    <n v="145"/>
    <n v="8.8478835252408757E-4"/>
    <n v="1242.6500000000001"/>
  </r>
  <r>
    <x v="21"/>
    <s v="17405"/>
    <s v="Bellevue School District"/>
    <n v="3486"/>
    <x v="385"/>
    <s v="Y"/>
    <s v="N"/>
    <s v="Y"/>
    <s v="Y"/>
    <s v="N"/>
    <n v="1576"/>
    <n v="9.6167340936411175E-3"/>
    <n v="13506.27"/>
  </r>
  <r>
    <x v="72"/>
    <s v="17414"/>
    <s v="Lake Washington School District"/>
    <n v="5265"/>
    <x v="386"/>
    <s v="Y"/>
    <s v="N"/>
    <s v="Y"/>
    <s v="Y"/>
    <s v="N"/>
    <n v="601"/>
    <n v="3.6672951714963905E-3"/>
    <n v="5150.55"/>
  </r>
  <r>
    <x v="177"/>
    <s v="37506"/>
    <s v="Nooksack Valley School District"/>
    <n v="2459"/>
    <x v="387"/>
    <s v="N"/>
    <s v="N"/>
    <s v="Y"/>
    <s v="Y"/>
    <s v="N"/>
    <n v="245.25"/>
    <n v="1.4965127134933275E-3"/>
    <n v="2101.7800000000002"/>
  </r>
  <r>
    <x v="178"/>
    <s v="14064"/>
    <s v="North Beach School District No. 64"/>
    <n v="2728"/>
    <x v="388"/>
    <s v="Y"/>
    <s v="N"/>
    <s v="N"/>
    <s v="Y"/>
    <s v="N"/>
    <n v="25"/>
    <n v="1.5254971595242889E-4"/>
    <n v="214.25"/>
  </r>
  <r>
    <x v="3"/>
    <s v="32081"/>
    <s v="Spokane School District"/>
    <n v="2106"/>
    <x v="389"/>
    <s v="Y"/>
    <s v="N"/>
    <s v="N"/>
    <s v="Y"/>
    <s v="N"/>
    <n v="459"/>
    <n v="2.8008127848865947E-3"/>
    <n v="3933.62"/>
  </r>
  <r>
    <x v="27"/>
    <s v="17417"/>
    <s v="Northshore School District"/>
    <n v="5481"/>
    <x v="390"/>
    <s v="Y"/>
    <s v="N"/>
    <s v="Y"/>
    <s v="Y"/>
    <s v="N"/>
    <n v="1063.5"/>
    <n v="6.4894649166163249E-3"/>
    <n v="9114.16"/>
  </r>
  <r>
    <x v="52"/>
    <s v="18400"/>
    <s v="North Kitsap School District"/>
    <n v="3236"/>
    <x v="391"/>
    <s v="Y"/>
    <s v="N"/>
    <s v="N"/>
    <s v="Y"/>
    <s v="N"/>
    <n v="309.25"/>
    <n v="1.8870399863315454E-3"/>
    <n v="2650.26"/>
  </r>
  <r>
    <x v="52"/>
    <s v="18400"/>
    <s v="North Kitsap School District"/>
    <n v="1677"/>
    <x v="392"/>
    <s v="N"/>
    <s v="N"/>
    <s v="N"/>
    <s v="Y"/>
    <s v="N"/>
    <n v="1"/>
    <n v="6.1019886380971562E-6"/>
    <n v="8.57"/>
  </r>
  <r>
    <x v="119"/>
    <s v="23403"/>
    <s v="North Mason School District"/>
    <n v="1861"/>
    <x v="393"/>
    <s v="N"/>
    <s v="N"/>
    <s v="N"/>
    <s v="Y"/>
    <s v="N"/>
    <n v="3.5"/>
    <n v="2.1356960233340046E-5"/>
    <n v="29.99"/>
  </r>
  <r>
    <x v="119"/>
    <s v="23403"/>
    <s v="North Mason School District"/>
    <n v="3175"/>
    <x v="394"/>
    <s v="Y"/>
    <s v="N"/>
    <s v="N"/>
    <s v="Y"/>
    <s v="N"/>
    <n v="348.5"/>
    <n v="2.1265430403768588E-3"/>
    <n v="2986.63"/>
  </r>
  <r>
    <x v="179"/>
    <s v="34003"/>
    <s v="North Thurston Public Schools"/>
    <n v="3010"/>
    <x v="395"/>
    <s v="Y"/>
    <s v="N"/>
    <s v="Y"/>
    <s v="Y"/>
    <s v="N"/>
    <n v="516.25"/>
    <n v="3.1501516344176568E-3"/>
    <n v="4424.25"/>
  </r>
  <r>
    <x v="180"/>
    <s v="33211"/>
    <s v="Northport School District"/>
    <n v="2958"/>
    <x v="396"/>
    <s v="Y"/>
    <s v="N"/>
    <s v="N"/>
    <s v="N"/>
    <s v="N"/>
    <n v="4.75"/>
    <n v="2.8984446030961489E-5"/>
    <n v="40.71"/>
  </r>
  <r>
    <x v="27"/>
    <s v="17417"/>
    <s v="Northshore School District"/>
    <n v="4021"/>
    <x v="397"/>
    <s v="Y"/>
    <s v="N"/>
    <s v="N"/>
    <s v="N"/>
    <s v="N"/>
    <n v="1"/>
    <n v="6.1019886380971562E-6"/>
    <n v="8.57"/>
  </r>
  <r>
    <x v="27"/>
    <s v="17417"/>
    <s v="Northshore School District"/>
    <n v="1814"/>
    <x v="398"/>
    <s v="Y"/>
    <s v="N"/>
    <s v="N"/>
    <s v="Y"/>
    <s v="N"/>
    <n v="11.25"/>
    <n v="6.8647372178593007E-5"/>
    <n v="96.41"/>
  </r>
  <r>
    <x v="27"/>
    <s v="17417"/>
    <s v="Northshore School District"/>
    <n v="5331"/>
    <x v="399"/>
    <s v="N"/>
    <s v="N"/>
    <s v="N"/>
    <s v="Y"/>
    <s v="N"/>
    <n v="4"/>
    <n v="2.4407954552388625E-5"/>
    <n v="34.28"/>
  </r>
  <r>
    <x v="27"/>
    <s v="17417"/>
    <s v="Northshore School District"/>
    <n v="1815"/>
    <x v="400"/>
    <s v="N"/>
    <s v="N"/>
    <s v="N"/>
    <s v="Y"/>
    <s v="N"/>
    <n v="3"/>
    <n v="1.8305965914291468E-5"/>
    <n v="25.71"/>
  </r>
  <r>
    <x v="72"/>
    <s v="17414"/>
    <s v="Lake Washington School District"/>
    <n v="4167"/>
    <x v="401"/>
    <s v="N"/>
    <s v="N"/>
    <s v="N"/>
    <s v="Y"/>
    <s v="N"/>
    <n v="1"/>
    <n v="6.1019886380971562E-6"/>
    <n v="8.57"/>
  </r>
  <r>
    <x v="68"/>
    <s v="39202"/>
    <s v="Toppenish School District"/>
    <n v="5262"/>
    <x v="402"/>
    <s v="Y"/>
    <s v="N"/>
    <s v="Y"/>
    <s v="Y"/>
    <s v="N"/>
    <n v="10.75"/>
    <n v="6.5596377859544422E-5"/>
    <n v="92.13"/>
  </r>
  <r>
    <x v="171"/>
    <s v="29320"/>
    <s v="Mount Vernon School District"/>
    <n v="5960"/>
    <x v="403"/>
    <s v="Y"/>
    <s v="N"/>
    <s v="Y"/>
    <s v="Y"/>
    <s v="N"/>
    <n v="283.25"/>
    <n v="1.7283882817410194E-3"/>
    <n v="2427.44"/>
  </r>
  <r>
    <x v="181"/>
    <s v="27932"/>
    <s v="Clover Park Technical College"/>
    <n v="5951"/>
    <x v="404"/>
    <s v="N"/>
    <s v="N"/>
    <s v="N"/>
    <s v="Y"/>
    <s v="N"/>
    <n v="13"/>
    <n v="7.9325852295263028E-5"/>
    <n v="111.41"/>
  </r>
  <r>
    <x v="8"/>
    <s v="17001"/>
    <s v="Seattle School District No. 1"/>
    <n v="3868"/>
    <x v="405"/>
    <s v="N"/>
    <s v="N"/>
    <s v="N"/>
    <s v="Y"/>
    <s v="N"/>
    <n v="19"/>
    <n v="1.1593778412384596E-4"/>
    <n v="162.83000000000001"/>
  </r>
  <r>
    <x v="123"/>
    <s v="15201"/>
    <s v="Oak Harbor School District"/>
    <n v="2974"/>
    <x v="406"/>
    <s v="Y"/>
    <s v="N"/>
    <s v="Y"/>
    <s v="Y"/>
    <s v="N"/>
    <n v="878.25"/>
    <n v="5.3590715214088275E-3"/>
    <n v="7526.57"/>
  </r>
  <r>
    <x v="182"/>
    <s v="38324"/>
    <s v="Oakesdale School District"/>
    <n v="2432"/>
    <x v="407"/>
    <s v="Y"/>
    <s v="N"/>
    <s v="N"/>
    <s v="Y"/>
    <s v="N"/>
    <n v="3.5"/>
    <n v="2.1356960233340046E-5"/>
    <n v="29.99"/>
  </r>
  <r>
    <x v="53"/>
    <s v="23309"/>
    <s v="Shelton School District"/>
    <n v="4363"/>
    <x v="408"/>
    <s v="N"/>
    <s v="N"/>
    <s v="N"/>
    <s v="Y"/>
    <s v="N"/>
    <n v="388.5"/>
    <n v="2.3706225859007452E-3"/>
    <n v="3329.43"/>
  </r>
  <r>
    <x v="11"/>
    <s v="27010"/>
    <s v="Tacoma School District"/>
    <n v="4109"/>
    <x v="409"/>
    <s v="Y"/>
    <s v="N"/>
    <s v="N"/>
    <s v="Y"/>
    <s v="N"/>
    <n v="117"/>
    <n v="7.1393267065736723E-4"/>
    <n v="1002.69"/>
  </r>
  <r>
    <x v="183"/>
    <s v="14400"/>
    <s v="Oakville School District"/>
    <n v="2283"/>
    <x v="410"/>
    <s v="N"/>
    <s v="N"/>
    <s v="N"/>
    <s v="Y"/>
    <s v="N"/>
    <n v="7.75"/>
    <n v="4.7290411945252957E-5"/>
    <n v="66.42"/>
  </r>
  <r>
    <x v="184"/>
    <s v="28137"/>
    <s v="Orcas Island School District"/>
    <n v="1892"/>
    <x v="411"/>
    <s v="Y"/>
    <s v="N"/>
    <s v="N"/>
    <s v="Y"/>
    <s v="N"/>
    <n v="9.25"/>
    <n v="5.6443394902398693E-5"/>
    <n v="79.27"/>
  </r>
  <r>
    <x v="185"/>
    <s v="16050"/>
    <s v="Port Townsend School District"/>
    <n v="1798"/>
    <x v="412"/>
    <s v="Y"/>
    <s v="N"/>
    <s v="N"/>
    <s v="Y"/>
    <s v="N"/>
    <n v="4.25"/>
    <n v="2.5933451711912911E-5"/>
    <n v="36.42"/>
  </r>
  <r>
    <x v="186"/>
    <s v="14172"/>
    <s v="Ocosta School District"/>
    <n v="3024"/>
    <x v="413"/>
    <s v="Y"/>
    <s v="N"/>
    <s v="N"/>
    <s v="Y"/>
    <s v="N"/>
    <n v="37.5"/>
    <n v="2.2882457392864336E-4"/>
    <n v="321.37"/>
  </r>
  <r>
    <x v="21"/>
    <s v="17405"/>
    <s v="Bellevue School District"/>
    <n v="3631"/>
    <x v="414"/>
    <s v="Y"/>
    <s v="N"/>
    <s v="N"/>
    <s v="N"/>
    <s v="N"/>
    <n v="2.25"/>
    <n v="1.37294744357186E-5"/>
    <n v="19.28"/>
  </r>
  <r>
    <x v="187"/>
    <s v="24105"/>
    <s v="Okanogan School District"/>
    <n v="1980"/>
    <x v="415"/>
    <s v="N"/>
    <s v="N"/>
    <s v="N"/>
    <s v="Y"/>
    <s v="N"/>
    <n v="1.25"/>
    <n v="7.6274857976214446E-6"/>
    <n v="10.71"/>
  </r>
  <r>
    <x v="187"/>
    <s v="24105"/>
    <s v="Okanogan School District"/>
    <n v="3193"/>
    <x v="416"/>
    <s v="N"/>
    <s v="N"/>
    <s v="N"/>
    <s v="Y"/>
    <s v="N"/>
    <n v="4.75"/>
    <n v="2.8984446030961489E-5"/>
    <n v="40.71"/>
  </r>
  <r>
    <x v="187"/>
    <s v="24105"/>
    <s v="Okanogan School District"/>
    <n v="2246"/>
    <x v="417"/>
    <s v="N"/>
    <s v="N"/>
    <s v="Y"/>
    <s v="Y"/>
    <s v="N"/>
    <n v="151.75"/>
    <n v="9.2597677583124345E-4"/>
    <n v="1300.49"/>
  </r>
  <r>
    <x v="187"/>
    <s v="24105"/>
    <s v="Okanogan School District"/>
    <n v="5151"/>
    <x v="418"/>
    <s v="N"/>
    <s v="N"/>
    <s v="N"/>
    <s v="Y"/>
    <s v="N"/>
    <n v="7"/>
    <n v="4.2713920466680093E-5"/>
    <n v="59.99"/>
  </r>
  <r>
    <x v="16"/>
    <s v="34111"/>
    <s v="Olympia School District"/>
    <n v="3132"/>
    <x v="419"/>
    <s v="Y"/>
    <s v="N"/>
    <s v="Y"/>
    <s v="Y"/>
    <s v="N"/>
    <n v="646.5"/>
    <n v="3.9449356545298115E-3"/>
    <n v="5540.48"/>
  </r>
  <r>
    <x v="16"/>
    <s v="34111"/>
    <s v="Olympia School District"/>
    <n v="5078"/>
    <x v="420"/>
    <s v="Y"/>
    <s v="N"/>
    <s v="N"/>
    <s v="Y"/>
    <s v="N"/>
    <n v="27.25"/>
    <n v="1.6627919038814749E-4"/>
    <n v="233.53"/>
  </r>
  <r>
    <x v="19"/>
    <s v="18401"/>
    <s v="Central Kitsap School District"/>
    <n v="4100"/>
    <x v="421"/>
    <s v="Y"/>
    <s v="N"/>
    <s v="N"/>
    <s v="Y"/>
    <s v="N"/>
    <n v="601.5"/>
    <n v="3.6703461658154392E-3"/>
    <n v="5154.84"/>
  </r>
  <r>
    <x v="53"/>
    <s v="23309"/>
    <s v="Shelton School District"/>
    <n v="4586"/>
    <x v="422"/>
    <s v="N"/>
    <s v="N"/>
    <s v="N"/>
    <s v="Y"/>
    <s v="N"/>
    <n v="1"/>
    <n v="6.1019886380971562E-6"/>
    <n v="8.57"/>
  </r>
  <r>
    <x v="188"/>
    <s v="05323"/>
    <s v="Sequim School District"/>
    <n v="1708"/>
    <x v="423"/>
    <s v="Y"/>
    <s v="N"/>
    <s v="N"/>
    <s v="Y"/>
    <s v="N"/>
    <n v="20.75"/>
    <n v="1.2661626424051599E-4"/>
    <n v="177.83"/>
  </r>
  <r>
    <x v="121"/>
    <s v="24019"/>
    <s v="Omak School District"/>
    <n v="2031"/>
    <x v="424"/>
    <s v="Y"/>
    <s v="N"/>
    <s v="N"/>
    <s v="Y"/>
    <s v="N"/>
    <n v="92.5"/>
    <n v="5.6443394902398693E-4"/>
    <n v="792.72"/>
  </r>
  <r>
    <x v="3"/>
    <s v="32081"/>
    <s v="Spokane School District"/>
    <n v="5250"/>
    <x v="425"/>
    <s v="Y"/>
    <s v="N"/>
    <s v="N"/>
    <s v="Y"/>
    <s v="N"/>
    <n v="138.75"/>
    <n v="8.4665092353598034E-4"/>
    <n v="1189.08"/>
  </r>
  <r>
    <x v="189"/>
    <s v="21300"/>
    <s v="Onalaska School District"/>
    <n v="2331"/>
    <x v="426"/>
    <s v="Y"/>
    <s v="N"/>
    <s v="Y"/>
    <s v="Y"/>
    <s v="N"/>
    <n v="11.75"/>
    <n v="7.1698366497641579E-5"/>
    <n v="100.7"/>
  </r>
  <r>
    <x v="73"/>
    <s v="15204"/>
    <s v="Coupeville School District"/>
    <n v="5412"/>
    <x v="427"/>
    <s v="N"/>
    <s v="N"/>
    <s v="N"/>
    <s v="Y"/>
    <s v="N"/>
    <n v="1.25"/>
    <n v="7.6274857976214446E-6"/>
    <n v="10.71"/>
  </r>
  <r>
    <x v="114"/>
    <s v="17403"/>
    <s v="Renton School District"/>
    <n v="5335"/>
    <x v="428"/>
    <s v="N"/>
    <s v="N"/>
    <s v="N"/>
    <s v="Y"/>
    <s v="N"/>
    <n v="7.25"/>
    <n v="4.4239417626204379E-5"/>
    <n v="62.13"/>
  </r>
  <r>
    <x v="65"/>
    <s v="06037"/>
    <s v="Vancouver School District"/>
    <n v="5342"/>
    <x v="429"/>
    <s v="N"/>
    <s v="N"/>
    <s v="N"/>
    <s v="Y"/>
    <s v="N"/>
    <n v="29"/>
    <n v="1.7695767050481751E-4"/>
    <n v="248.53"/>
  </r>
  <r>
    <x v="3"/>
    <s v="32081"/>
    <s v="Spokane School District"/>
    <n v="5344"/>
    <x v="429"/>
    <s v="N"/>
    <s v="N"/>
    <s v="N"/>
    <s v="Y"/>
    <s v="N"/>
    <n v="2.25"/>
    <n v="1.37294744357186E-5"/>
    <n v="19.28"/>
  </r>
  <r>
    <x v="143"/>
    <s v="17937"/>
    <s v="Lake Washington Institute of Technology"/>
    <n v="5306"/>
    <x v="430"/>
    <s v="Y"/>
    <s v="N"/>
    <s v="N"/>
    <s v="Y"/>
    <s v="N"/>
    <n v="11"/>
    <n v="6.7121875019068714E-5"/>
    <n v="94.27"/>
  </r>
  <r>
    <x v="1"/>
    <s v="06114"/>
    <s v="Evergreen School District (Clark)"/>
    <n v="5435"/>
    <x v="431"/>
    <s v="N"/>
    <s v="N"/>
    <s v="N"/>
    <s v="Y"/>
    <s v="N"/>
    <n v="6.75"/>
    <n v="4.11884233071558E-5"/>
    <n v="57.85"/>
  </r>
  <r>
    <x v="44"/>
    <s v="04246"/>
    <s v="Wenatchee School District"/>
    <n v="5316"/>
    <x v="432"/>
    <s v="N"/>
    <s v="N"/>
    <s v="N"/>
    <s v="Y"/>
    <s v="N"/>
    <n v="1"/>
    <n v="6.1019886380971562E-6"/>
    <n v="8.57"/>
  </r>
  <r>
    <x v="34"/>
    <s v="17210"/>
    <s v="Federal Way School District"/>
    <n v="5348"/>
    <x v="433"/>
    <s v="N"/>
    <s v="N"/>
    <s v="N"/>
    <s v="Y"/>
    <s v="N"/>
    <n v="18.25"/>
    <n v="1.1136129264527309E-4"/>
    <n v="156.4"/>
  </r>
  <r>
    <x v="22"/>
    <s v="37501"/>
    <s v="Bellingham School District"/>
    <n v="1647"/>
    <x v="434"/>
    <s v="Y"/>
    <s v="N"/>
    <s v="N"/>
    <s v="Y"/>
    <s v="N"/>
    <n v="74.25"/>
    <n v="4.5307265637871381E-4"/>
    <n v="636.32000000000005"/>
  </r>
  <r>
    <x v="184"/>
    <s v="28137"/>
    <s v="Orcas Island School District"/>
    <n v="2750"/>
    <x v="435"/>
    <s v="Y"/>
    <s v="N"/>
    <s v="N"/>
    <s v="N"/>
    <s v="N"/>
    <n v="37"/>
    <n v="2.2577357960959477E-4"/>
    <n v="317.08999999999997"/>
  </r>
  <r>
    <x v="190"/>
    <s v="10065"/>
    <s v="Orient School District"/>
    <n v="2136"/>
    <x v="436"/>
    <s v="N"/>
    <s v="N"/>
    <s v="N"/>
    <s v="Y"/>
    <s v="N"/>
    <n v="1.25"/>
    <n v="7.6274857976214446E-6"/>
    <n v="10.71"/>
  </r>
  <r>
    <x v="191"/>
    <s v="24410"/>
    <s v="Oroville School District"/>
    <n v="2706"/>
    <x v="437"/>
    <s v="N"/>
    <s v="N"/>
    <s v="N"/>
    <s v="Y"/>
    <s v="N"/>
    <n v="70.75"/>
    <n v="4.3171569614537376E-4"/>
    <n v="606.33000000000004"/>
  </r>
  <r>
    <x v="192"/>
    <s v="27344"/>
    <s v="Orting School District"/>
    <n v="2942"/>
    <x v="438"/>
    <s v="Y"/>
    <s v="N"/>
    <s v="N"/>
    <s v="Y"/>
    <s v="N"/>
    <n v="588"/>
    <n v="3.5879693192011276E-3"/>
    <n v="5039.1400000000003"/>
  </r>
  <r>
    <x v="86"/>
    <s v="01147"/>
    <s v="Othello School District"/>
    <n v="3015"/>
    <x v="439"/>
    <s v="Y"/>
    <s v="N"/>
    <s v="Y"/>
    <s v="Y"/>
    <s v="N"/>
    <n v="318.75"/>
    <n v="1.9450088783934684E-3"/>
    <n v="2731.68"/>
  </r>
  <r>
    <x v="39"/>
    <s v="31004"/>
    <s v="Lake Stevens School District"/>
    <n v="5442"/>
    <x v="440"/>
    <s v="N"/>
    <s v="N"/>
    <s v="N"/>
    <s v="Y"/>
    <s v="N"/>
    <n v="4"/>
    <n v="2.4407954552388625E-5"/>
    <n v="34.28"/>
  </r>
  <r>
    <x v="193"/>
    <s v="39207"/>
    <s v="Wapato School District"/>
    <n v="4022"/>
    <x v="441"/>
    <s v="N"/>
    <s v="N"/>
    <s v="N"/>
    <s v="Y"/>
    <s v="N"/>
    <n v="8.25"/>
    <n v="5.0341406264301536E-5"/>
    <n v="70.7"/>
  </r>
  <r>
    <x v="194"/>
    <s v="30031"/>
    <s v="Mill A School District"/>
    <n v="5480"/>
    <x v="442"/>
    <s v="N"/>
    <s v="N"/>
    <s v="Y"/>
    <s v="N"/>
    <s v="N"/>
    <n v="5"/>
    <n v="3.0509943190485779E-5"/>
    <n v="42.85"/>
  </r>
  <r>
    <x v="195"/>
    <s v="33070"/>
    <s v="Valley School District"/>
    <n v="5223"/>
    <x v="443"/>
    <s v="N"/>
    <s v="N"/>
    <s v="N"/>
    <s v="Y"/>
    <s v="N"/>
    <n v="1"/>
    <n v="6.1019886380971562E-6"/>
    <n v="8.57"/>
  </r>
  <r>
    <x v="196"/>
    <s v="38301"/>
    <s v="Palouse School District"/>
    <n v="2634"/>
    <x v="444"/>
    <s v="Y"/>
    <s v="N"/>
    <s v="N"/>
    <s v="Y"/>
    <s v="N"/>
    <n v="32"/>
    <n v="1.95263636419109E-4"/>
    <n v="274.24"/>
  </r>
  <r>
    <x v="70"/>
    <s v="11051"/>
    <s v="North Franklin School District"/>
    <n v="1754"/>
    <x v="445"/>
    <s v="N"/>
    <s v="N"/>
    <s v="N"/>
    <s v="Y"/>
    <s v="N"/>
    <n v="2.5"/>
    <n v="1.5254971595242889E-5"/>
    <n v="21.42"/>
  </r>
  <r>
    <x v="40"/>
    <s v="17407"/>
    <s v="Riverview School District"/>
    <n v="1854"/>
    <x v="446"/>
    <s v="N"/>
    <s v="N"/>
    <s v="N"/>
    <s v="Y"/>
    <s v="N"/>
    <n v="1"/>
    <n v="6.1019886380971562E-6"/>
    <n v="8.57"/>
  </r>
  <r>
    <x v="52"/>
    <s v="18400"/>
    <s v="North Kitsap School District"/>
    <n v="1733"/>
    <x v="447"/>
    <s v="Y"/>
    <s v="N"/>
    <s v="N"/>
    <s v="Y"/>
    <s v="N"/>
    <n v="12.75"/>
    <n v="7.7800355135738736E-5"/>
    <n v="109.27"/>
  </r>
  <r>
    <x v="7"/>
    <s v="31201"/>
    <s v="Snohomish School District"/>
    <n v="1904"/>
    <x v="448"/>
    <s v="N"/>
    <s v="N"/>
    <s v="N"/>
    <s v="Y"/>
    <s v="N"/>
    <n v="1"/>
    <n v="6.1019886380971562E-6"/>
    <n v="8.57"/>
  </r>
  <r>
    <x v="23"/>
    <s v="03017"/>
    <s v="Kennewick School District"/>
    <n v="3472"/>
    <x v="449"/>
    <s v="N"/>
    <s v="N"/>
    <s v="N"/>
    <s v="Y"/>
    <s v="N"/>
    <n v="1.25"/>
    <n v="7.6274857976214446E-6"/>
    <n v="10.71"/>
  </r>
  <r>
    <x v="136"/>
    <s v="19403"/>
    <s v="Kittitas School District"/>
    <n v="3213"/>
    <x v="450"/>
    <s v="N"/>
    <s v="N"/>
    <s v="N"/>
    <s v="Y"/>
    <s v="N"/>
    <n v="2"/>
    <n v="1.2203977276194312E-5"/>
    <n v="17.14"/>
  </r>
  <r>
    <x v="76"/>
    <s v="16048"/>
    <s v="Quilcene School District"/>
    <n v="5236"/>
    <x v="451"/>
    <s v="Y"/>
    <s v="N"/>
    <s v="N"/>
    <s v="N"/>
    <s v="N"/>
    <n v="1"/>
    <n v="6.1019886380971562E-6"/>
    <n v="8.57"/>
  </r>
  <r>
    <x v="121"/>
    <s v="24019"/>
    <s v="Omak School District"/>
    <n v="4278"/>
    <x v="452"/>
    <s v="N"/>
    <s v="N"/>
    <s v="N"/>
    <s v="Y"/>
    <s v="N"/>
    <n v="1.25"/>
    <n v="7.6274857976214446E-6"/>
    <n v="10.71"/>
  </r>
  <r>
    <x v="47"/>
    <s v="11001"/>
    <s v="Pasco School District"/>
    <n v="2917"/>
    <x v="453"/>
    <s v="Y"/>
    <s v="N"/>
    <s v="N"/>
    <s v="Y"/>
    <s v="N"/>
    <n v="1016.25"/>
    <n v="6.2011459534662347E-3"/>
    <n v="8709.23"/>
  </r>
  <r>
    <x v="197"/>
    <s v="24122"/>
    <s v="Pateros School District"/>
    <n v="2397"/>
    <x v="454"/>
    <s v="N"/>
    <s v="N"/>
    <s v="N"/>
    <s v="Y"/>
    <s v="N"/>
    <n v="29.25"/>
    <n v="1.7848316766434181E-4"/>
    <n v="250.67"/>
  </r>
  <r>
    <x v="198"/>
    <s v="21301"/>
    <s v="Pe Ell School District"/>
    <n v="2858"/>
    <x v="455"/>
    <s v="N"/>
    <s v="N"/>
    <s v="N"/>
    <s v="Y"/>
    <s v="N"/>
    <n v="50.5"/>
    <n v="3.0815042622390636E-4"/>
    <n v="432.78"/>
  </r>
  <r>
    <x v="11"/>
    <s v="27010"/>
    <s v="Tacoma School District"/>
    <n v="4283"/>
    <x v="456"/>
    <s v="N"/>
    <s v="N"/>
    <s v="N"/>
    <s v="Y"/>
    <s v="N"/>
    <n v="2.5"/>
    <n v="1.5254971595242889E-5"/>
    <n v="21.42"/>
  </r>
  <r>
    <x v="109"/>
    <s v="27401"/>
    <s v="Peninsula School District"/>
    <n v="2681"/>
    <x v="457"/>
    <s v="Y"/>
    <s v="N"/>
    <s v="N"/>
    <s v="Y"/>
    <s v="N"/>
    <n v="797"/>
    <n v="4.8632849445634334E-3"/>
    <n v="6830.26"/>
  </r>
  <r>
    <x v="23"/>
    <s v="03017"/>
    <s v="Kennewick School District"/>
    <n v="5106"/>
    <x v="458"/>
    <s v="Y"/>
    <s v="N"/>
    <s v="N"/>
    <s v="Y"/>
    <s v="N"/>
    <n v="8"/>
    <n v="4.881590910477725E-5"/>
    <n v="68.56"/>
  </r>
  <r>
    <x v="51"/>
    <s v="16049"/>
    <s v="Chimacum School District"/>
    <n v="1724"/>
    <x v="459"/>
    <s v="Y"/>
    <s v="N"/>
    <s v="Y"/>
    <s v="Y"/>
    <s v="N"/>
    <n v="6.5"/>
    <n v="3.9662926147631514E-5"/>
    <n v="55.7"/>
  </r>
  <r>
    <x v="4"/>
    <s v="27403"/>
    <s v="Bethel School District"/>
    <n v="5961"/>
    <x v="460"/>
    <s v="Y"/>
    <s v="N"/>
    <s v="N"/>
    <s v="Y"/>
    <s v="N"/>
    <n v="570.5"/>
    <n v="3.4811845180344274E-3"/>
    <n v="4889.17"/>
  </r>
  <r>
    <x v="199"/>
    <s v="12110"/>
    <s v="Pomeroy School District"/>
    <n v="2241"/>
    <x v="461"/>
    <s v="N"/>
    <s v="N"/>
    <s v="Y"/>
    <s v="Y"/>
    <s v="N"/>
    <n v="90.25"/>
    <n v="5.5070447458826827E-4"/>
    <n v="773.44"/>
  </r>
  <r>
    <x v="150"/>
    <s v="05121"/>
    <s v="Port Angeles School District"/>
    <n v="2908"/>
    <x v="462"/>
    <s v="Y"/>
    <s v="N"/>
    <s v="N"/>
    <s v="Y"/>
    <s v="N"/>
    <n v="531.25"/>
    <n v="3.2416814639891142E-3"/>
    <n v="4552.8"/>
  </r>
  <r>
    <x v="35"/>
    <s v="31002"/>
    <s v="Everett School District"/>
    <n v="1907"/>
    <x v="463"/>
    <s v="N"/>
    <s v="N"/>
    <s v="N"/>
    <s v="Y"/>
    <s v="N"/>
    <n v="3"/>
    <n v="1.8305965914291468E-5"/>
    <n v="25.71"/>
  </r>
  <r>
    <x v="185"/>
    <s v="16050"/>
    <s v="Port Townsend School District"/>
    <n v="2503"/>
    <x v="464"/>
    <s v="Y"/>
    <s v="N"/>
    <s v="N"/>
    <s v="Y"/>
    <s v="N"/>
    <n v="117"/>
    <n v="7.1393267065736723E-4"/>
    <n v="1002.69"/>
  </r>
  <r>
    <x v="20"/>
    <s v="06119"/>
    <s v="Battle Ground School District"/>
    <n v="4104"/>
    <x v="465"/>
    <s v="Y"/>
    <s v="N"/>
    <s v="N"/>
    <s v="Y"/>
    <s v="N"/>
    <n v="467"/>
    <n v="2.8496286939913716E-3"/>
    <n v="4002.18"/>
  </r>
  <r>
    <x v="200"/>
    <s v="36402"/>
    <s v="Prescott School District"/>
    <n v="3575"/>
    <x v="466"/>
    <s v="N"/>
    <s v="N"/>
    <s v="N"/>
    <s v="Y"/>
    <s v="N"/>
    <n v="2.5"/>
    <n v="1.5254971595242889E-5"/>
    <n v="21.42"/>
  </r>
  <r>
    <x v="201"/>
    <s v="03116"/>
    <s v="Prosser School District"/>
    <n v="2508"/>
    <x v="467"/>
    <s v="Y"/>
    <s v="N"/>
    <s v="N"/>
    <s v="Y"/>
    <s v="N"/>
    <n v="184"/>
    <n v="1.1227659094098766E-3"/>
    <n v="1576.87"/>
  </r>
  <r>
    <x v="24"/>
    <s v="17401"/>
    <s v="Highline School District"/>
    <n v="5172"/>
    <x v="468"/>
    <s v="N"/>
    <s v="Y"/>
    <s v="N"/>
    <s v="Y"/>
    <s v="N"/>
    <n v="156.25"/>
    <n v="9.5343572470268055E-4"/>
    <n v="1339.06"/>
  </r>
  <r>
    <x v="24"/>
    <s v="17401"/>
    <s v="Highline School District"/>
    <n v="2270"/>
    <x v="469"/>
    <s v="Y"/>
    <s v="Y"/>
    <s v="N"/>
    <s v="Y"/>
    <s v="N"/>
    <n v="769.5"/>
    <n v="4.6954802570157612E-3"/>
    <n v="6594.59"/>
  </r>
  <r>
    <x v="202"/>
    <s v="38267"/>
    <s v="Pullman School District"/>
    <n v="2499"/>
    <x v="470"/>
    <s v="Y"/>
    <s v="N"/>
    <s v="N"/>
    <s v="Y"/>
    <s v="N"/>
    <n v="279.25"/>
    <n v="1.7039803271886307E-3"/>
    <n v="2393.16"/>
  </r>
  <r>
    <x v="17"/>
    <s v="27003"/>
    <s v="Puyallup School District"/>
    <n v="2125"/>
    <x v="471"/>
    <s v="Y"/>
    <s v="N"/>
    <s v="N"/>
    <s v="Y"/>
    <s v="N"/>
    <n v="1258.25"/>
    <n v="7.6778272038857467E-3"/>
    <n v="10783.16"/>
  </r>
  <r>
    <x v="17"/>
    <s v="27003"/>
    <s v="Puyallup School District"/>
    <n v="1640"/>
    <x v="472"/>
    <s v="N"/>
    <s v="N"/>
    <s v="N"/>
    <s v="Y"/>
    <s v="N"/>
    <n v="26"/>
    <n v="1.5865170459052606E-4"/>
    <n v="222.82"/>
  </r>
  <r>
    <x v="17"/>
    <s v="27003"/>
    <s v="Puyallup School District"/>
    <n v="5321"/>
    <x v="473"/>
    <s v="N"/>
    <s v="N"/>
    <s v="N"/>
    <s v="Y"/>
    <s v="N"/>
    <n v="2.25"/>
    <n v="1.37294744357186E-5"/>
    <n v="19.28"/>
  </r>
  <r>
    <x v="130"/>
    <s v="33036"/>
    <s v="Chewelah School District"/>
    <n v="1763"/>
    <x v="474"/>
    <s v="Y"/>
    <s v="N"/>
    <s v="N"/>
    <s v="N"/>
    <s v="N"/>
    <n v="1"/>
    <n v="6.1019886380971562E-6"/>
    <n v="8.57"/>
  </r>
  <r>
    <x v="76"/>
    <s v="16048"/>
    <s v="Quilcene School District"/>
    <n v="2474"/>
    <x v="475"/>
    <s v="Y"/>
    <s v="N"/>
    <s v="N"/>
    <s v="Y"/>
    <s v="N"/>
    <n v="29.25"/>
    <n v="1.7848316766434181E-4"/>
    <n v="250.67"/>
  </r>
  <r>
    <x v="203"/>
    <s v="13144"/>
    <s v="Quincy School District"/>
    <n v="3088"/>
    <x v="476"/>
    <s v="Y"/>
    <s v="N"/>
    <s v="Y"/>
    <s v="Y"/>
    <s v="N"/>
    <n v="115"/>
    <n v="7.0172869338117289E-4"/>
    <n v="985.55"/>
  </r>
  <r>
    <x v="203"/>
    <s v="13144"/>
    <s v="Quincy School District"/>
    <n v="1506"/>
    <x v="477"/>
    <s v="N"/>
    <s v="N"/>
    <s v="N"/>
    <s v="Y"/>
    <s v="N"/>
    <n v="2.25"/>
    <n v="1.37294744357186E-5"/>
    <n v="19.28"/>
  </r>
  <r>
    <x v="88"/>
    <s v="08122"/>
    <s v="Longview School District"/>
    <n v="2416"/>
    <x v="478"/>
    <s v="Y"/>
    <s v="N"/>
    <s v="N"/>
    <s v="Y"/>
    <s v="N"/>
    <n v="334.25"/>
    <n v="2.0395897022839745E-3"/>
    <n v="2864.51"/>
  </r>
  <r>
    <x v="8"/>
    <s v="17001"/>
    <s v="Seattle School District No. 1"/>
    <n v="3327"/>
    <x v="479"/>
    <s v="Y"/>
    <s v="Y"/>
    <s v="N"/>
    <s v="Y"/>
    <s v="N"/>
    <n v="184.25"/>
    <n v="1.1242914065694009E-3"/>
    <n v="1579.02"/>
  </r>
  <r>
    <x v="204"/>
    <s v="34307"/>
    <s v="Rainier School District"/>
    <n v="2468"/>
    <x v="480"/>
    <s v="Y"/>
    <s v="N"/>
    <s v="N"/>
    <s v="Y"/>
    <s v="N"/>
    <n v="103.25"/>
    <n v="6.3003032688353138E-4"/>
    <n v="884.85"/>
  </r>
  <r>
    <x v="24"/>
    <s v="17401"/>
    <s v="Highline School District"/>
    <n v="3553"/>
    <x v="481"/>
    <s v="Y"/>
    <s v="N"/>
    <s v="N"/>
    <s v="Y"/>
    <s v="N"/>
    <n v="305"/>
    <n v="1.8611065346196326E-3"/>
    <n v="2613.84"/>
  </r>
  <r>
    <x v="205"/>
    <s v="25116"/>
    <s v="Raymond School District"/>
    <n v="2357"/>
    <x v="482"/>
    <s v="N"/>
    <s v="N"/>
    <s v="N"/>
    <s v="Y"/>
    <s v="N"/>
    <n v="71.75"/>
    <n v="4.3781768478347093E-4"/>
    <n v="614.9"/>
  </r>
  <r>
    <x v="206"/>
    <s v="22009"/>
    <s v="Reardan-Edwall School District"/>
    <n v="2478"/>
    <x v="483"/>
    <s v="N"/>
    <s v="N"/>
    <s v="N"/>
    <s v="Y"/>
    <s v="N"/>
    <n v="3"/>
    <n v="1.8305965914291468E-5"/>
    <n v="25.71"/>
  </r>
  <r>
    <x v="72"/>
    <s v="17414"/>
    <s v="Lake Washington School District"/>
    <n v="3528"/>
    <x v="484"/>
    <s v="Y"/>
    <s v="N"/>
    <s v="N"/>
    <s v="Y"/>
    <s v="N"/>
    <n v="1466.5"/>
    <n v="8.9485663377694789E-3"/>
    <n v="12567.86"/>
  </r>
  <r>
    <x v="72"/>
    <s v="17414"/>
    <s v="Lake Washington School District"/>
    <n v="3232"/>
    <x v="485"/>
    <s v="Y"/>
    <s v="N"/>
    <s v="N"/>
    <s v="Y"/>
    <s v="N"/>
    <n v="3.5"/>
    <n v="2.1356960233340046E-5"/>
    <n v="29.99"/>
  </r>
  <r>
    <x v="0"/>
    <s v="27400"/>
    <s v="Clover Park School District"/>
    <n v="1880"/>
    <x v="486"/>
    <s v="Y"/>
    <s v="N"/>
    <s v="N"/>
    <s v="N"/>
    <s v="N"/>
    <n v="1"/>
    <n v="6.1019886380971562E-6"/>
    <n v="8.57"/>
  </r>
  <r>
    <x v="11"/>
    <s v="27010"/>
    <s v="Tacoma School District"/>
    <n v="2039"/>
    <x v="487"/>
    <s v="Y"/>
    <s v="N"/>
    <s v="N"/>
    <s v="Y"/>
    <s v="N"/>
    <n v="25.75"/>
    <n v="1.5712620743100176E-4"/>
    <n v="220.68"/>
  </r>
  <r>
    <x v="28"/>
    <s v="18100"/>
    <s v="Bremerton School District"/>
    <n v="1737"/>
    <x v="488"/>
    <s v="N"/>
    <s v="N"/>
    <s v="N"/>
    <s v="Y"/>
    <s v="N"/>
    <n v="7.75"/>
    <n v="4.7290411945252957E-5"/>
    <n v="66.42"/>
  </r>
  <r>
    <x v="114"/>
    <s v="17403"/>
    <s v="Renton School District"/>
    <n v="2475"/>
    <x v="489"/>
    <s v="Y"/>
    <s v="Y"/>
    <s v="N"/>
    <s v="Y"/>
    <s v="N"/>
    <n v="207.5"/>
    <n v="1.2661626424051598E-3"/>
    <n v="1778.27"/>
  </r>
  <r>
    <x v="207"/>
    <s v="10309"/>
    <s v="Republic School District"/>
    <n v="1898"/>
    <x v="490"/>
    <s v="N"/>
    <s v="N"/>
    <s v="N"/>
    <s v="Y"/>
    <s v="N"/>
    <n v="1"/>
    <n v="6.1019886380971562E-6"/>
    <n v="8.57"/>
  </r>
  <r>
    <x v="207"/>
    <s v="10309"/>
    <s v="Republic School District"/>
    <n v="3579"/>
    <x v="491"/>
    <s v="N"/>
    <s v="N"/>
    <s v="N"/>
    <s v="Y"/>
    <s v="N"/>
    <n v="2.25"/>
    <n v="1.37294744357186E-5"/>
    <n v="19.28"/>
  </r>
  <r>
    <x v="48"/>
    <s v="03400"/>
    <s v="Richland School District"/>
    <n v="3511"/>
    <x v="492"/>
    <s v="Y"/>
    <s v="N"/>
    <s v="N"/>
    <s v="Y"/>
    <s v="N"/>
    <n v="763.5"/>
    <n v="4.6588683251871784E-3"/>
    <n v="6543.17"/>
  </r>
  <r>
    <x v="208"/>
    <s v="06122"/>
    <s v="Ridgefield School District"/>
    <n v="2390"/>
    <x v="493"/>
    <s v="Y"/>
    <s v="N"/>
    <s v="N"/>
    <s v="Y"/>
    <s v="N"/>
    <n v="303.5"/>
    <n v="1.8519535516624869E-3"/>
    <n v="2600.9899999999998"/>
  </r>
  <r>
    <x v="83"/>
    <s v="39007"/>
    <s v="Yakima School District"/>
    <n v="5264"/>
    <x v="494"/>
    <s v="N"/>
    <s v="N"/>
    <s v="N"/>
    <s v="Y"/>
    <s v="N"/>
    <n v="1"/>
    <n v="6.1019886380971562E-6"/>
    <n v="8.57"/>
  </r>
  <r>
    <x v="209"/>
    <s v="13156"/>
    <s v="Soap Lake School District"/>
    <n v="1518"/>
    <x v="495"/>
    <s v="N"/>
    <s v="N"/>
    <s v="N"/>
    <s v="Y"/>
    <s v="N"/>
    <n v="1"/>
    <n v="6.1019886380971562E-6"/>
    <n v="8.57"/>
  </r>
  <r>
    <x v="179"/>
    <s v="34003"/>
    <s v="North Thurston Public Schools"/>
    <n v="4427"/>
    <x v="496"/>
    <s v="Y"/>
    <s v="N"/>
    <s v="Y"/>
    <s v="Y"/>
    <s v="N"/>
    <n v="283.25"/>
    <n v="1.7283882817410194E-3"/>
    <n v="2427.44"/>
  </r>
  <r>
    <x v="210"/>
    <s v="03053"/>
    <s v="Finley School District"/>
    <n v="2367"/>
    <x v="497"/>
    <s v="N"/>
    <s v="N"/>
    <s v="N"/>
    <s v="Y"/>
    <s v="N"/>
    <n v="150"/>
    <n v="9.1529829571457342E-4"/>
    <n v="1285.5"/>
  </r>
  <r>
    <x v="163"/>
    <s v="32354"/>
    <s v="Mead School District"/>
    <n v="5268"/>
    <x v="498"/>
    <s v="Y"/>
    <s v="N"/>
    <s v="N"/>
    <s v="Y"/>
    <s v="N"/>
    <n v="5.25"/>
    <n v="3.2035440350010071E-5"/>
    <n v="44.99"/>
  </r>
  <r>
    <x v="48"/>
    <s v="03400"/>
    <s v="Richland School District"/>
    <n v="4295"/>
    <x v="499"/>
    <s v="N"/>
    <s v="N"/>
    <s v="N"/>
    <s v="Y"/>
    <s v="N"/>
    <n v="79.75"/>
    <n v="4.8663359388824819E-4"/>
    <n v="683.45"/>
  </r>
  <r>
    <x v="127"/>
    <s v="32416"/>
    <s v="Riverside School District"/>
    <n v="4228"/>
    <x v="500"/>
    <s v="Y"/>
    <s v="N"/>
    <s v="N"/>
    <s v="Y"/>
    <s v="N"/>
    <n v="93.5"/>
    <n v="5.705359376620841E-4"/>
    <n v="801.29"/>
  </r>
  <r>
    <x v="115"/>
    <s v="34401"/>
    <s v="Rochester School District"/>
    <n v="4326"/>
    <x v="501"/>
    <s v="Y"/>
    <s v="N"/>
    <s v="N"/>
    <s v="Y"/>
    <s v="N"/>
    <n v="44.5"/>
    <n v="2.7153849439532344E-4"/>
    <n v="381.36"/>
  </r>
  <r>
    <x v="3"/>
    <s v="32081"/>
    <s v="Spokane School District"/>
    <n v="2479"/>
    <x v="502"/>
    <s v="Y"/>
    <s v="N"/>
    <s v="Y"/>
    <s v="Y"/>
    <s v="N"/>
    <n v="382.75"/>
    <n v="2.3355361512316865E-3"/>
    <n v="3280.16"/>
  </r>
  <r>
    <x v="8"/>
    <s v="17001"/>
    <s v="Seattle School District No. 1"/>
    <n v="2285"/>
    <x v="503"/>
    <s v="Y"/>
    <s v="N"/>
    <s v="Y"/>
    <s v="Y"/>
    <s v="N"/>
    <n v="916"/>
    <n v="5.5894215924969948E-3"/>
    <n v="7850.09"/>
  </r>
  <r>
    <x v="211"/>
    <s v="38320"/>
    <s v="Rosalia School District"/>
    <n v="3204"/>
    <x v="504"/>
    <s v="N"/>
    <s v="N"/>
    <s v="N"/>
    <s v="Y"/>
    <s v="N"/>
    <n v="3.5"/>
    <n v="2.1356960233340046E-5"/>
    <n v="29.99"/>
  </r>
  <r>
    <x v="47"/>
    <s v="11001"/>
    <s v="Pasco School District"/>
    <n v="4555"/>
    <x v="505"/>
    <s v="N"/>
    <s v="N"/>
    <s v="N"/>
    <s v="Y"/>
    <s v="N"/>
    <n v="1"/>
    <n v="6.1019886380971562E-6"/>
    <n v="8.57"/>
  </r>
  <r>
    <x v="212"/>
    <s v="13160"/>
    <s v="Royal School District"/>
    <n v="3516"/>
    <x v="506"/>
    <s v="Y"/>
    <s v="N"/>
    <s v="N"/>
    <s v="Y"/>
    <s v="N"/>
    <n v="427"/>
    <n v="2.6055491484674857E-3"/>
    <n v="3659.38"/>
  </r>
  <r>
    <x v="98"/>
    <s v="13165"/>
    <s v="Ephrata School District"/>
    <n v="5497"/>
    <x v="507"/>
    <s v="N"/>
    <s v="N"/>
    <s v="N"/>
    <s v="Y"/>
    <s v="N"/>
    <n v="1.25"/>
    <n v="7.6274857976214446E-6"/>
    <n v="10.71"/>
  </r>
  <r>
    <x v="21"/>
    <s v="17405"/>
    <s v="Bellevue School District"/>
    <n v="3282"/>
    <x v="508"/>
    <s v="Y"/>
    <s v="N"/>
    <s v="Y"/>
    <s v="Y"/>
    <s v="N"/>
    <n v="926"/>
    <n v="5.6504414788779659E-3"/>
    <n v="7935.79"/>
  </r>
  <r>
    <x v="24"/>
    <s v="17401"/>
    <s v="Highline School District"/>
    <n v="1973"/>
    <x v="509"/>
    <s v="Y"/>
    <s v="N"/>
    <s v="N"/>
    <s v="Y"/>
    <s v="N"/>
    <n v="29.25"/>
    <n v="1.7848316766434181E-4"/>
    <n v="250.67"/>
  </r>
  <r>
    <x v="3"/>
    <s v="32081"/>
    <s v="Spokane School District"/>
    <n v="1698"/>
    <x v="510"/>
    <s v="Y"/>
    <s v="N"/>
    <s v="N"/>
    <s v="Y"/>
    <s v="N"/>
    <n v="7.75"/>
    <n v="4.7290411945252957E-5"/>
    <n v="66.42"/>
  </r>
  <r>
    <x v="11"/>
    <s v="27010"/>
    <s v="Tacoma School District"/>
    <n v="5169"/>
    <x v="511"/>
    <s v="Y"/>
    <s v="N"/>
    <s v="Y"/>
    <s v="Y"/>
    <s v="N"/>
    <n v="583.25"/>
    <n v="3.5589848731701662E-3"/>
    <n v="4998.43"/>
  </r>
  <r>
    <x v="9"/>
    <s v="31015"/>
    <s v="Edmonds School District"/>
    <n v="3854"/>
    <x v="512"/>
    <s v="N"/>
    <s v="N"/>
    <s v="N"/>
    <s v="Y"/>
    <s v="N"/>
    <n v="5.5"/>
    <n v="3.3560937509534357E-5"/>
    <n v="47.13"/>
  </r>
  <r>
    <x v="108"/>
    <s v="36140"/>
    <s v="Walla Walla Public Schools"/>
    <n v="5337"/>
    <x v="513"/>
    <s v="Y"/>
    <s v="N"/>
    <s v="N"/>
    <s v="Y"/>
    <s v="N"/>
    <n v="28.5"/>
    <n v="1.7390667618576893E-4"/>
    <n v="244.24"/>
  </r>
  <r>
    <x v="8"/>
    <s v="17001"/>
    <s v="Seattle School District No. 1"/>
    <n v="5260"/>
    <x v="514"/>
    <s v="Y"/>
    <s v="Y"/>
    <s v="Y"/>
    <s v="Y"/>
    <s v="N"/>
    <n v="22"/>
    <n v="1.3424375003813743E-4"/>
    <n v="188.54"/>
  </r>
  <r>
    <x v="8"/>
    <s v="17001"/>
    <s v="Seattle School District No. 1"/>
    <n v="1596"/>
    <x v="515"/>
    <s v="N"/>
    <s v="N"/>
    <s v="N"/>
    <s v="Y"/>
    <s v="N"/>
    <n v="139.25"/>
    <n v="8.4970191785502898E-4"/>
    <n v="1193.3699999999999"/>
  </r>
  <r>
    <x v="27"/>
    <s v="17417"/>
    <s v="Northshore School District"/>
    <n v="3811"/>
    <x v="516"/>
    <s v="N"/>
    <s v="N"/>
    <s v="Y"/>
    <s v="Y"/>
    <s v="N"/>
    <n v="75.25"/>
    <n v="4.5917464501681098E-4"/>
    <n v="644.89"/>
  </r>
  <r>
    <x v="213"/>
    <s v="29101"/>
    <s v="Sedro-Woolley School District"/>
    <n v="2150"/>
    <x v="517"/>
    <s v="Y"/>
    <s v="N"/>
    <s v="Y"/>
    <s v="Y"/>
    <s v="N"/>
    <n v="744.5"/>
    <n v="4.5429305410633327E-3"/>
    <n v="6380.34"/>
  </r>
  <r>
    <x v="22"/>
    <s v="37501"/>
    <s v="Bellingham School District"/>
    <n v="3576"/>
    <x v="518"/>
    <s v="Y"/>
    <s v="N"/>
    <s v="Y"/>
    <s v="Y"/>
    <s v="N"/>
    <n v="725"/>
    <n v="4.423941762620438E-3"/>
    <n v="6213.23"/>
  </r>
  <r>
    <x v="214"/>
    <s v="39119"/>
    <s v="Selah School District"/>
    <n v="5560"/>
    <x v="519"/>
    <s v="N"/>
    <s v="N"/>
    <s v="N"/>
    <s v="Y"/>
    <s v="N"/>
    <n v="1"/>
    <n v="6.1019886380971562E-6"/>
    <n v="8.57"/>
  </r>
  <r>
    <x v="214"/>
    <s v="39119"/>
    <s v="Selah School District"/>
    <n v="4272"/>
    <x v="520"/>
    <s v="Y"/>
    <s v="N"/>
    <s v="Y"/>
    <s v="Y"/>
    <s v="N"/>
    <n v="18"/>
    <n v="1.098357954857488E-4"/>
    <n v="154.26"/>
  </r>
  <r>
    <x v="214"/>
    <s v="39119"/>
    <s v="Selah School District"/>
    <n v="2388"/>
    <x v="521"/>
    <s v="Y"/>
    <s v="N"/>
    <s v="N"/>
    <s v="Y"/>
    <s v="N"/>
    <n v="209.5"/>
    <n v="1.2783666196813542E-3"/>
    <n v="1795.41"/>
  </r>
  <r>
    <x v="215"/>
    <s v="26070"/>
    <s v="Selkirk School District"/>
    <n v="5226"/>
    <x v="522"/>
    <s v="Y"/>
    <s v="N"/>
    <s v="N"/>
    <s v="Y"/>
    <s v="N"/>
    <n v="44"/>
    <n v="2.6848750007627486E-4"/>
    <n v="377.08"/>
  </r>
  <r>
    <x v="216"/>
    <s v="13073"/>
    <s v="Wahluke School District"/>
    <n v="1835"/>
    <x v="523"/>
    <s v="N"/>
    <s v="N"/>
    <s v="N"/>
    <s v="Y"/>
    <s v="N"/>
    <n v="7"/>
    <n v="4.2713920466680093E-5"/>
    <n v="59.99"/>
  </r>
  <r>
    <x v="188"/>
    <s v="05323"/>
    <s v="Sequim School District"/>
    <n v="2471"/>
    <x v="524"/>
    <s v="Y"/>
    <s v="N"/>
    <s v="N"/>
    <s v="Y"/>
    <s v="N"/>
    <n v="500"/>
    <n v="3.0509943190485779E-3"/>
    <n v="4284.9799999999996"/>
  </r>
  <r>
    <x v="35"/>
    <s v="31002"/>
    <s v="Everett School District"/>
    <n v="4137"/>
    <x v="525"/>
    <s v="Y"/>
    <s v="N"/>
    <s v="Y"/>
    <s v="Y"/>
    <s v="N"/>
    <n v="307"/>
    <n v="1.8733105118958269E-3"/>
    <n v="2630.98"/>
  </r>
  <r>
    <x v="3"/>
    <s v="32081"/>
    <s v="Spokane School District"/>
    <n v="3189"/>
    <x v="526"/>
    <s v="Y"/>
    <s v="N"/>
    <s v="N"/>
    <s v="Y"/>
    <s v="N"/>
    <n v="388.25"/>
    <n v="2.3690970887412207E-3"/>
    <n v="3327.29"/>
  </r>
  <r>
    <x v="1"/>
    <s v="06114"/>
    <s v="Evergreen School District (Clark)"/>
    <n v="4561"/>
    <x v="527"/>
    <s v="Y"/>
    <s v="N"/>
    <s v="N"/>
    <s v="N"/>
    <s v="N"/>
    <n v="9.25"/>
    <n v="5.6443394902398693E-5"/>
    <n v="79.27"/>
  </r>
  <r>
    <x v="53"/>
    <s v="23309"/>
    <s v="Shelton School District"/>
    <n v="3241"/>
    <x v="528"/>
    <s v="Y"/>
    <s v="N"/>
    <s v="N"/>
    <s v="Y"/>
    <s v="N"/>
    <n v="576.75"/>
    <n v="3.5193219470225348E-3"/>
    <n v="4942.7299999999996"/>
  </r>
  <r>
    <x v="27"/>
    <s v="17417"/>
    <s v="Northshore School District"/>
    <n v="3679"/>
    <x v="529"/>
    <s v="Y"/>
    <s v="N"/>
    <s v="N"/>
    <s v="Y"/>
    <s v="N"/>
    <n v="1"/>
    <n v="6.1019886380971562E-6"/>
    <n v="8.57"/>
  </r>
  <r>
    <x v="116"/>
    <s v="17412"/>
    <s v="Shoreline School District"/>
    <n v="3343"/>
    <x v="530"/>
    <s v="Y"/>
    <s v="N"/>
    <s v="N"/>
    <s v="Y"/>
    <s v="N"/>
    <n v="970.75"/>
    <n v="5.9235054704328141E-3"/>
    <n v="8319.2999999999993"/>
  </r>
  <r>
    <x v="116"/>
    <s v="17412"/>
    <s v="Shoreline School District"/>
    <n v="3921"/>
    <x v="531"/>
    <s v="Y"/>
    <s v="N"/>
    <s v="N"/>
    <s v="Y"/>
    <s v="N"/>
    <n v="1074"/>
    <n v="6.553535797316345E-3"/>
    <n v="9204.15"/>
  </r>
  <r>
    <x v="118"/>
    <s v="39201"/>
    <s v="Sunnyside School District"/>
    <n v="5049"/>
    <x v="532"/>
    <s v="Y"/>
    <s v="N"/>
    <s v="N"/>
    <s v="Y"/>
    <s v="N"/>
    <n v="10"/>
    <n v="6.1019886380971557E-5"/>
    <n v="85.7"/>
  </r>
  <r>
    <x v="171"/>
    <s v="29320"/>
    <s v="Mount Vernon School District"/>
    <n v="1992"/>
    <x v="533"/>
    <s v="N"/>
    <s v="N"/>
    <s v="N"/>
    <s v="Y"/>
    <s v="N"/>
    <n v="5"/>
    <n v="3.0509943190485779E-5"/>
    <n v="42.85"/>
  </r>
  <r>
    <x v="217"/>
    <s v="29801"/>
    <s v="ESD 189 acting as a school district"/>
    <n v="3363"/>
    <x v="534"/>
    <s v="N"/>
    <s v="N"/>
    <s v="N"/>
    <s v="Y"/>
    <s v="N"/>
    <n v="1"/>
    <n v="6.1019886380971562E-6"/>
    <n v="8.57"/>
  </r>
  <r>
    <x v="50"/>
    <s v="13161"/>
    <s v="Moses Lake School District"/>
    <n v="5323"/>
    <x v="535"/>
    <s v="N"/>
    <s v="N"/>
    <s v="N"/>
    <s v="Y"/>
    <s v="N"/>
    <n v="18.25"/>
    <n v="1.1136129264527309E-4"/>
    <n v="156.4"/>
  </r>
  <r>
    <x v="146"/>
    <s v="31103"/>
    <s v="Monroe School District"/>
    <n v="1777"/>
    <x v="536"/>
    <s v="Y"/>
    <s v="N"/>
    <s v="N"/>
    <s v="Y"/>
    <s v="N"/>
    <n v="8.25"/>
    <n v="5.0341406264301536E-5"/>
    <n v="70.7"/>
  </r>
  <r>
    <x v="218"/>
    <s v="31311"/>
    <s v="Sultan School District"/>
    <n v="5114"/>
    <x v="537"/>
    <s v="N"/>
    <s v="N"/>
    <s v="N"/>
    <s v="Y"/>
    <s v="N"/>
    <n v="4.5"/>
    <n v="2.74589488714372E-5"/>
    <n v="38.56"/>
  </r>
  <r>
    <x v="219"/>
    <s v="17404"/>
    <s v="Skykomish School District"/>
    <n v="2513"/>
    <x v="538"/>
    <s v="N"/>
    <s v="N"/>
    <s v="N"/>
    <s v="Y"/>
    <s v="N"/>
    <n v="7.25"/>
    <n v="4.4239417626204379E-5"/>
    <n v="62.13"/>
  </r>
  <r>
    <x v="94"/>
    <s v="17411"/>
    <s v="Issaquah School District"/>
    <n v="4495"/>
    <x v="539"/>
    <s v="Y"/>
    <s v="Y"/>
    <s v="N"/>
    <s v="Y"/>
    <s v="N"/>
    <n v="1129"/>
    <n v="6.8891451724116893E-3"/>
    <n v="9675.49"/>
  </r>
  <r>
    <x v="65"/>
    <s v="06037"/>
    <s v="Vancouver School District"/>
    <n v="4504"/>
    <x v="540"/>
    <s v="Y"/>
    <s v="N"/>
    <s v="N"/>
    <s v="Y"/>
    <s v="N"/>
    <n v="782.25"/>
    <n v="4.7732806121515E-3"/>
    <n v="6703.86"/>
  </r>
  <r>
    <x v="7"/>
    <s v="31201"/>
    <s v="Snohomish School District"/>
    <n v="1730"/>
    <x v="541"/>
    <s v="N"/>
    <s v="N"/>
    <s v="N"/>
    <s v="Y"/>
    <s v="N"/>
    <n v="2.25"/>
    <n v="1.37294744357186E-5"/>
    <n v="19.28"/>
  </r>
  <r>
    <x v="217"/>
    <s v="29801"/>
    <s v="ESD 189 acting as a school district"/>
    <n v="2601"/>
    <x v="542"/>
    <s v="N"/>
    <s v="N"/>
    <s v="N"/>
    <s v="Y"/>
    <s v="N"/>
    <n v="16"/>
    <n v="9.7631818209554499E-5"/>
    <n v="137.12"/>
  </r>
  <r>
    <x v="7"/>
    <s v="31201"/>
    <s v="Snohomish School District"/>
    <n v="2428"/>
    <x v="543"/>
    <s v="Y"/>
    <s v="N"/>
    <s v="Y"/>
    <s v="Y"/>
    <s v="N"/>
    <n v="776.75"/>
    <n v="4.7397196746419654E-3"/>
    <n v="6656.72"/>
  </r>
  <r>
    <x v="5"/>
    <s v="31006"/>
    <s v="Mukilteo School District"/>
    <n v="4019"/>
    <x v="544"/>
    <s v="Y"/>
    <s v="Y"/>
    <s v="Y"/>
    <s v="Y"/>
    <s v="N"/>
    <n v="560.75"/>
    <n v="3.42169012881298E-3"/>
    <n v="4805.6099999999997"/>
  </r>
  <r>
    <x v="170"/>
    <s v="17410"/>
    <s v="Snoqualmie Valley School District"/>
    <n v="5296"/>
    <x v="545"/>
    <s v="N"/>
    <s v="N"/>
    <s v="N"/>
    <s v="Y"/>
    <s v="N"/>
    <n v="1"/>
    <n v="6.1019886380971562E-6"/>
    <n v="8.57"/>
  </r>
  <r>
    <x v="170"/>
    <s v="17410"/>
    <s v="Snoqualmie Valley School District"/>
    <n v="5374"/>
    <x v="546"/>
    <s v="N"/>
    <s v="N"/>
    <s v="N"/>
    <s v="Y"/>
    <s v="N"/>
    <n v="5.25"/>
    <n v="3.2035440350010071E-5"/>
    <n v="44.99"/>
  </r>
  <r>
    <x v="209"/>
    <s v="13156"/>
    <s v="Soap Lake School District"/>
    <n v="3089"/>
    <x v="547"/>
    <s v="N"/>
    <s v="N"/>
    <s v="N"/>
    <s v="Y"/>
    <s v="N"/>
    <n v="50"/>
    <n v="3.0509943190485777E-4"/>
    <n v="428.5"/>
  </r>
  <r>
    <x v="220"/>
    <s v="25118"/>
    <s v="South Bend School District"/>
    <n v="2214"/>
    <x v="548"/>
    <s v="N"/>
    <s v="N"/>
    <s v="N"/>
    <s v="Y"/>
    <s v="N"/>
    <n v="36.75"/>
    <n v="2.2424808245007048E-4"/>
    <n v="314.95"/>
  </r>
  <r>
    <x v="87"/>
    <s v="18402"/>
    <s v="South Kitsap School District"/>
    <n v="2272"/>
    <x v="549"/>
    <s v="Y"/>
    <s v="Y"/>
    <s v="N"/>
    <s v="Y"/>
    <s v="N"/>
    <n v="1185.5"/>
    <n v="7.2339075304641781E-3"/>
    <n v="10159.700000000001"/>
  </r>
  <r>
    <x v="179"/>
    <s v="34003"/>
    <s v="North Thurston Public Schools"/>
    <n v="4314"/>
    <x v="550"/>
    <s v="N"/>
    <s v="N"/>
    <s v="N"/>
    <s v="Y"/>
    <s v="N"/>
    <n v="95"/>
    <n v="5.796889206192298E-4"/>
    <n v="814.15"/>
  </r>
  <r>
    <x v="221"/>
    <s v="15206"/>
    <s v="South Whidbey School District"/>
    <n v="1682"/>
    <x v="551"/>
    <s v="N"/>
    <s v="N"/>
    <s v="N"/>
    <s v="Y"/>
    <s v="N"/>
    <n v="18"/>
    <n v="1.098357954857488E-4"/>
    <n v="154.26"/>
  </r>
  <r>
    <x v="221"/>
    <s v="15206"/>
    <s v="South Whidbey School District"/>
    <n v="4149"/>
    <x v="552"/>
    <s v="Y"/>
    <s v="N"/>
    <s v="Y"/>
    <s v="Y"/>
    <s v="N"/>
    <n v="243.25"/>
    <n v="1.4843087362171332E-3"/>
    <n v="2084.64"/>
  </r>
  <r>
    <x v="23"/>
    <s v="03017"/>
    <s v="Kennewick School District"/>
    <n v="4484"/>
    <x v="553"/>
    <s v="Y"/>
    <s v="N"/>
    <s v="N"/>
    <s v="Y"/>
    <s v="N"/>
    <n v="859"/>
    <n v="5.2416082401254569E-3"/>
    <n v="7361.6"/>
  </r>
  <r>
    <x v="4"/>
    <s v="27403"/>
    <s v="Bethel School District"/>
    <n v="4158"/>
    <x v="554"/>
    <s v="Y"/>
    <s v="N"/>
    <s v="N"/>
    <s v="Y"/>
    <s v="N"/>
    <n v="866"/>
    <n v="5.284322160592137E-3"/>
    <n v="7421.59"/>
  </r>
  <r>
    <x v="4"/>
    <s v="27403"/>
    <s v="Bethel School District"/>
    <n v="3751"/>
    <x v="555"/>
    <s v="Y"/>
    <s v="N"/>
    <s v="N"/>
    <s v="Y"/>
    <s v="N"/>
    <n v="5.25"/>
    <n v="3.2035440350010071E-5"/>
    <n v="44.99"/>
  </r>
  <r>
    <x v="97"/>
    <s v="17216"/>
    <s v="Enumclaw School District"/>
    <n v="1523"/>
    <x v="556"/>
    <s v="N"/>
    <s v="N"/>
    <s v="N"/>
    <s v="Y"/>
    <s v="N"/>
    <n v="2.25"/>
    <n v="1.37294744357186E-5"/>
    <n v="19.28"/>
  </r>
  <r>
    <x v="15"/>
    <s v="17408"/>
    <s v="Auburn School District"/>
    <n v="1915"/>
    <x v="556"/>
    <s v="N"/>
    <s v="N"/>
    <s v="N"/>
    <s v="Y"/>
    <s v="N"/>
    <n v="1"/>
    <n v="6.1019886380971562E-6"/>
    <n v="8.57"/>
  </r>
  <r>
    <x v="48"/>
    <s v="03400"/>
    <s v="Richland School District"/>
    <n v="2001"/>
    <x v="557"/>
    <s v="N"/>
    <s v="N"/>
    <s v="N"/>
    <s v="Y"/>
    <s v="N"/>
    <n v="2.5"/>
    <n v="1.5254971595242889E-5"/>
    <n v="21.42"/>
  </r>
  <r>
    <x v="11"/>
    <s v="27010"/>
    <s v="Tacoma School District"/>
    <n v="5192"/>
    <x v="558"/>
    <s v="N"/>
    <s v="N"/>
    <s v="N"/>
    <s v="Y"/>
    <s v="N"/>
    <n v="2.25"/>
    <n v="1.37294744357186E-5"/>
    <n v="19.28"/>
  </r>
  <r>
    <x v="5"/>
    <s v="31006"/>
    <s v="Mukilteo School District"/>
    <n v="1848"/>
    <x v="558"/>
    <s v="N"/>
    <s v="N"/>
    <s v="N"/>
    <s v="Y"/>
    <s v="N"/>
    <n v="2"/>
    <n v="1.2203977276194312E-5"/>
    <n v="17.14"/>
  </r>
  <r>
    <x v="3"/>
    <s v="32081"/>
    <s v="Spokane School District"/>
    <n v="4191"/>
    <x v="559"/>
    <s v="Y"/>
    <s v="N"/>
    <s v="N"/>
    <s v="Y"/>
    <s v="N"/>
    <n v="586"/>
    <n v="3.5757653419249335E-3"/>
    <n v="5022"/>
  </r>
  <r>
    <x v="160"/>
    <s v="32801"/>
    <s v="ESD 101 acting as a school district"/>
    <n v="3526"/>
    <x v="560"/>
    <s v="Y"/>
    <s v="N"/>
    <s v="N"/>
    <s v="Y"/>
    <s v="N"/>
    <n v="7.5"/>
    <n v="4.5764914785728671E-5"/>
    <n v="64.27"/>
  </r>
  <r>
    <x v="89"/>
    <s v="32363"/>
    <s v="West Valley School District (Spokane)"/>
    <n v="1838"/>
    <x v="561"/>
    <s v="N"/>
    <s v="N"/>
    <s v="N"/>
    <s v="Y"/>
    <s v="N"/>
    <n v="3.25"/>
    <n v="1.9831463073815757E-5"/>
    <n v="27.85"/>
  </r>
  <r>
    <x v="41"/>
    <s v="32356"/>
    <s v="Central Valley School District"/>
    <n v="5278"/>
    <x v="562"/>
    <s v="Y"/>
    <s v="N"/>
    <s v="N"/>
    <s v="Y"/>
    <s v="N"/>
    <n v="46"/>
    <n v="2.8069147735246914E-4"/>
    <n v="394.22"/>
  </r>
  <r>
    <x v="89"/>
    <s v="32363"/>
    <s v="West Valley School District (Spokane)"/>
    <n v="1842"/>
    <x v="563"/>
    <s v="N"/>
    <s v="N"/>
    <s v="N"/>
    <s v="Y"/>
    <s v="N"/>
    <n v="7.5"/>
    <n v="4.5764914785728671E-5"/>
    <n v="64.27"/>
  </r>
  <r>
    <x v="222"/>
    <s v="22008"/>
    <s v="Sprague School District"/>
    <n v="2186"/>
    <x v="564"/>
    <s v="Y"/>
    <s v="N"/>
    <s v="N"/>
    <s v="N"/>
    <s v="N"/>
    <n v="2"/>
    <n v="1.2203977276194312E-5"/>
    <n v="17.14"/>
  </r>
  <r>
    <x v="22"/>
    <s v="37501"/>
    <s v="Bellingham School District"/>
    <n v="4515"/>
    <x v="565"/>
    <s v="Y"/>
    <s v="N"/>
    <s v="N"/>
    <s v="Y"/>
    <s v="N"/>
    <n v="766.75"/>
    <n v="4.6786997882609944E-3"/>
    <n v="6571.02"/>
  </r>
  <r>
    <x v="223"/>
    <s v="38322"/>
    <s v="St. John School District"/>
    <n v="3068"/>
    <x v="566"/>
    <s v="N"/>
    <s v="N"/>
    <s v="N"/>
    <s v="Y"/>
    <s v="N"/>
    <n v="1.25"/>
    <n v="7.6274857976214446E-6"/>
    <n v="10.71"/>
  </r>
  <r>
    <x v="11"/>
    <s v="27010"/>
    <s v="Tacoma School District"/>
    <n v="2084"/>
    <x v="567"/>
    <s v="Y"/>
    <s v="N"/>
    <s v="N"/>
    <s v="Y"/>
    <s v="N"/>
    <n v="960"/>
    <n v="5.8579090925732699E-3"/>
    <n v="8227.17"/>
  </r>
  <r>
    <x v="83"/>
    <s v="39007"/>
    <s v="Yakima School District"/>
    <n v="4093"/>
    <x v="568"/>
    <s v="N"/>
    <s v="N"/>
    <s v="N"/>
    <s v="Y"/>
    <s v="N"/>
    <n v="30.25"/>
    <n v="1.8458515630243898E-4"/>
    <n v="259.24"/>
  </r>
  <r>
    <x v="151"/>
    <s v="31401"/>
    <s v="Stanwood-Camano School District"/>
    <n v="2581"/>
    <x v="569"/>
    <s v="Y"/>
    <s v="N"/>
    <s v="Y"/>
    <s v="Y"/>
    <s v="N"/>
    <n v="480.75"/>
    <n v="2.9335310377652077E-3"/>
    <n v="4120.01"/>
  </r>
  <r>
    <x v="213"/>
    <s v="29101"/>
    <s v="Sedro-Woolley School District"/>
    <n v="1537"/>
    <x v="570"/>
    <s v="N"/>
    <s v="N"/>
    <s v="N"/>
    <s v="Y"/>
    <s v="N"/>
    <n v="40"/>
    <n v="2.4407954552388623E-4"/>
    <n v="342.8"/>
  </r>
  <r>
    <x v="224"/>
    <s v="27001"/>
    <s v="Steilacoom Hist. School District"/>
    <n v="4131"/>
    <x v="571"/>
    <s v="Y"/>
    <s v="N"/>
    <s v="N"/>
    <s v="Y"/>
    <s v="N"/>
    <n v="872.75"/>
    <n v="5.3255105838992929E-3"/>
    <n v="7479.44"/>
  </r>
  <r>
    <x v="224"/>
    <s v="27001"/>
    <s v="Steilacoom Hist. School District"/>
    <n v="5527"/>
    <x v="572"/>
    <s v="N"/>
    <s v="N"/>
    <s v="N"/>
    <s v="Y"/>
    <s v="N"/>
    <n v="7.25"/>
    <n v="4.4239417626204379E-5"/>
    <n v="62.13"/>
  </r>
  <r>
    <x v="41"/>
    <s v="32356"/>
    <s v="Central Valley School District"/>
    <n v="5542"/>
    <x v="573"/>
    <s v="Y"/>
    <s v="N"/>
    <s v="N"/>
    <s v="Y"/>
    <s v="N"/>
    <n v="77"/>
    <n v="4.69853125133481E-4"/>
    <n v="659.89"/>
  </r>
  <r>
    <x v="225"/>
    <s v="30303"/>
    <s v="Stevenson-Carson School District"/>
    <n v="3119"/>
    <x v="574"/>
    <s v="Y"/>
    <s v="N"/>
    <s v="N"/>
    <s v="Y"/>
    <s v="N"/>
    <n v="27.75"/>
    <n v="1.6933018470719608E-4"/>
    <n v="237.82"/>
  </r>
  <r>
    <x v="11"/>
    <s v="27010"/>
    <s v="Tacoma School District"/>
    <n v="2359"/>
    <x v="575"/>
    <s v="Y"/>
    <s v="N"/>
    <s v="N"/>
    <s v="N"/>
    <s v="N"/>
    <n v="27.25"/>
    <n v="1.6627919038814749E-4"/>
    <n v="233.53"/>
  </r>
  <r>
    <x v="218"/>
    <s v="31311"/>
    <s v="Sultan School District"/>
    <n v="4274"/>
    <x v="576"/>
    <s v="Y"/>
    <s v="N"/>
    <s v="Y"/>
    <s v="Y"/>
    <s v="N"/>
    <n v="114.75"/>
    <n v="7.0020319622164868E-4"/>
    <n v="983.4"/>
  </r>
  <r>
    <x v="226"/>
    <s v="17905"/>
    <s v="Summit Public School: Atlas"/>
    <n v="5469"/>
    <x v="577"/>
    <s v="Y"/>
    <s v="N"/>
    <s v="N"/>
    <s v="Y"/>
    <s v="N"/>
    <n v="9.75"/>
    <n v="5.9494389221447271E-5"/>
    <n v="83.56"/>
  </r>
  <r>
    <x v="227"/>
    <s v="27905"/>
    <s v="Summit Public School: Olympus"/>
    <n v="5376"/>
    <x v="578"/>
    <s v="Y"/>
    <s v="N"/>
    <s v="N"/>
    <s v="Y"/>
    <s v="N"/>
    <n v="7.5"/>
    <n v="4.5764914785728671E-5"/>
    <n v="64.27"/>
  </r>
  <r>
    <x v="228"/>
    <s v="17902"/>
    <s v="Summit Public School: Sierra"/>
    <n v="5375"/>
    <x v="579"/>
    <s v="Y"/>
    <s v="N"/>
    <s v="N"/>
    <s v="Y"/>
    <s v="N"/>
    <n v="153.75"/>
    <n v="9.3818075310743768E-4"/>
    <n v="1317.63"/>
  </r>
  <r>
    <x v="20"/>
    <s v="06119"/>
    <s v="Battle Ground School District"/>
    <n v="4450"/>
    <x v="580"/>
    <s v="N"/>
    <s v="N"/>
    <s v="N"/>
    <s v="Y"/>
    <s v="N"/>
    <n v="41.25"/>
    <n v="2.5170703132150766E-4"/>
    <n v="353.51"/>
  </r>
  <r>
    <x v="26"/>
    <s v="27320"/>
    <s v="Sumner School District"/>
    <n v="3247"/>
    <x v="581"/>
    <s v="Y"/>
    <s v="Y"/>
    <s v="N"/>
    <s v="Y"/>
    <s v="N"/>
    <n v="999.25"/>
    <n v="6.0974121466185827E-3"/>
    <n v="8563.5400000000009"/>
  </r>
  <r>
    <x v="118"/>
    <s v="39201"/>
    <s v="Sunnyside School District"/>
    <n v="2959"/>
    <x v="582"/>
    <s v="Y"/>
    <s v="N"/>
    <s v="N"/>
    <s v="Y"/>
    <s v="N"/>
    <n v="168.25"/>
    <n v="1.0266595883598464E-3"/>
    <n v="1441.9"/>
  </r>
  <r>
    <x v="34"/>
    <s v="17210"/>
    <s v="Federal Way School District"/>
    <n v="1951"/>
    <x v="583"/>
    <s v="N"/>
    <s v="N"/>
    <s v="N"/>
    <s v="Y"/>
    <s v="N"/>
    <n v="1"/>
    <n v="6.1019886380971562E-6"/>
    <n v="8.57"/>
  </r>
  <r>
    <x v="57"/>
    <s v="19404"/>
    <s v="Cle Elum-Roslyn School District"/>
    <n v="1987"/>
    <x v="584"/>
    <s v="N"/>
    <s v="N"/>
    <s v="N"/>
    <s v="Y"/>
    <s v="N"/>
    <n v="1.25"/>
    <n v="7.6274857976214446E-6"/>
    <n v="10.71"/>
  </r>
  <r>
    <x v="11"/>
    <s v="27010"/>
    <s v="Tacoma School District"/>
    <n v="5307"/>
    <x v="585"/>
    <s v="N"/>
    <s v="Y"/>
    <s v="N"/>
    <s v="Y"/>
    <s v="N"/>
    <n v="19.25"/>
    <n v="1.1746328128337025E-4"/>
    <n v="164.97"/>
  </r>
  <r>
    <x v="11"/>
    <s v="27010"/>
    <s v="Tacoma School District"/>
    <n v="1860"/>
    <x v="586"/>
    <s v="Y"/>
    <s v="N"/>
    <s v="Y"/>
    <s v="Y"/>
    <s v="N"/>
    <n v="436.25"/>
    <n v="2.6619925433698844E-3"/>
    <n v="3738.65"/>
  </r>
  <r>
    <x v="229"/>
    <s v="17409"/>
    <s v="Tahoma School District"/>
    <n v="2849"/>
    <x v="587"/>
    <s v="Y"/>
    <s v="N"/>
    <s v="N"/>
    <s v="Y"/>
    <s v="N"/>
    <n v="920"/>
    <n v="5.6138295470493831E-3"/>
    <n v="7884.37"/>
  </r>
  <r>
    <x v="114"/>
    <s v="17403"/>
    <s v="Renton School District"/>
    <n v="5282"/>
    <x v="588"/>
    <s v="N"/>
    <s v="N"/>
    <s v="N"/>
    <s v="Y"/>
    <s v="N"/>
    <n v="32.5"/>
    <n v="1.9831463073815756E-4"/>
    <n v="278.52"/>
  </r>
  <r>
    <x v="34"/>
    <s v="17210"/>
    <s v="Federal Way School District"/>
    <n v="5473"/>
    <x v="589"/>
    <s v="Y"/>
    <s v="N"/>
    <s v="N"/>
    <s v="Y"/>
    <s v="N"/>
    <n v="121.5"/>
    <n v="7.4139161952880444E-4"/>
    <n v="1041.25"/>
  </r>
  <r>
    <x v="230"/>
    <s v="38265"/>
    <s v="Tekoa School District"/>
    <n v="3418"/>
    <x v="590"/>
    <s v="N"/>
    <s v="N"/>
    <s v="N"/>
    <s v="Y"/>
    <s v="N"/>
    <n v="1.25"/>
    <n v="7.6274857976214446E-6"/>
    <n v="10.71"/>
  </r>
  <r>
    <x v="231"/>
    <s v="34402"/>
    <s v="Tenino School District"/>
    <n v="3509"/>
    <x v="591"/>
    <s v="Y"/>
    <s v="N"/>
    <s v="N"/>
    <s v="Y"/>
    <s v="N"/>
    <n v="103.5"/>
    <n v="6.3155582404305559E-4"/>
    <n v="886.99"/>
  </r>
  <r>
    <x v="8"/>
    <s v="17001"/>
    <s v="Seattle School District No. 1"/>
    <n v="1856"/>
    <x v="592"/>
    <s v="Y"/>
    <s v="N"/>
    <s v="N"/>
    <s v="Y"/>
    <s v="N"/>
    <n v="44.75"/>
    <n v="2.7306399155484771E-4"/>
    <n v="383.51"/>
  </r>
  <r>
    <x v="3"/>
    <s v="32081"/>
    <s v="Spokane School District"/>
    <n v="5301"/>
    <x v="593"/>
    <s v="Y"/>
    <s v="N"/>
    <s v="N"/>
    <s v="Y"/>
    <s v="N"/>
    <n v="9.5"/>
    <n v="5.7968892061922979E-5"/>
    <n v="81.41"/>
  </r>
  <r>
    <x v="3"/>
    <s v="32081"/>
    <s v="Spokane School District"/>
    <n v="1767"/>
    <x v="594"/>
    <s v="N"/>
    <s v="N"/>
    <s v="N"/>
    <s v="Y"/>
    <s v="N"/>
    <n v="6.25"/>
    <n v="3.8137428988107221E-5"/>
    <n v="53.56"/>
  </r>
  <r>
    <x v="34"/>
    <s v="17210"/>
    <s v="Federal Way School District"/>
    <n v="3584"/>
    <x v="595"/>
    <s v="Y"/>
    <s v="Y"/>
    <s v="N"/>
    <s v="Y"/>
    <s v="N"/>
    <n v="1143.25"/>
    <n v="6.9760985105045735E-3"/>
    <n v="9797.6200000000008"/>
  </r>
  <r>
    <x v="48"/>
    <s v="03400"/>
    <s v="Richland School District"/>
    <n v="5165"/>
    <x v="596"/>
    <s v="Y"/>
    <s v="N"/>
    <s v="N"/>
    <s v="Y"/>
    <s v="N"/>
    <n v="24.25"/>
    <n v="1.4797322447385604E-4"/>
    <n v="207.82"/>
  </r>
  <r>
    <x v="46"/>
    <s v="32360"/>
    <s v="Cheney School District"/>
    <n v="1769"/>
    <x v="597"/>
    <s v="N"/>
    <s v="N"/>
    <s v="N"/>
    <s v="Y"/>
    <s v="N"/>
    <n v="4.5"/>
    <n v="2.74589488714372E-5"/>
    <n v="38.56"/>
  </r>
  <r>
    <x v="2"/>
    <s v="34033"/>
    <s v="Tumwater School District"/>
    <n v="3925"/>
    <x v="598"/>
    <s v="Y"/>
    <s v="N"/>
    <s v="N"/>
    <s v="Y"/>
    <s v="N"/>
    <n v="22.25"/>
    <n v="1.3576924719766172E-4"/>
    <n v="190.68"/>
  </r>
  <r>
    <x v="179"/>
    <s v="34003"/>
    <s v="North Thurston Public Schools"/>
    <n v="3710"/>
    <x v="599"/>
    <s v="Y"/>
    <s v="N"/>
    <s v="Y"/>
    <s v="Y"/>
    <s v="N"/>
    <n v="450.75"/>
    <n v="2.7504713786222928E-3"/>
    <n v="3862.91"/>
  </r>
  <r>
    <x v="34"/>
    <s v="17210"/>
    <s v="Federal Way School District"/>
    <n v="4570"/>
    <x v="600"/>
    <s v="Y"/>
    <s v="N"/>
    <s v="N"/>
    <s v="Y"/>
    <s v="N"/>
    <n v="877.25"/>
    <n v="5.3529695327707303E-3"/>
    <n v="7518"/>
  </r>
  <r>
    <x v="74"/>
    <s v="21237"/>
    <s v="Toledo School District"/>
    <n v="2616"/>
    <x v="601"/>
    <s v="Y"/>
    <s v="N"/>
    <s v="N"/>
    <s v="Y"/>
    <s v="N"/>
    <n v="144"/>
    <n v="8.786863638859904E-4"/>
    <n v="1234.08"/>
  </r>
  <r>
    <x v="232"/>
    <s v="24404"/>
    <s v="Tonasket School District"/>
    <n v="2679"/>
    <x v="602"/>
    <s v="Y"/>
    <s v="N"/>
    <s v="N"/>
    <s v="Y"/>
    <s v="N"/>
    <n v="158.5"/>
    <n v="9.6716519913839921E-4"/>
    <n v="1358.34"/>
  </r>
  <r>
    <x v="68"/>
    <s v="39202"/>
    <s v="Toppenish School District"/>
    <n v="2900"/>
    <x v="603"/>
    <s v="N"/>
    <s v="N"/>
    <s v="N"/>
    <s v="Y"/>
    <s v="N"/>
    <n v="130.5"/>
    <n v="7.9630951727167887E-4"/>
    <n v="1118.3800000000001"/>
  </r>
  <r>
    <x v="233"/>
    <s v="36300"/>
    <s v="Touchet School District"/>
    <n v="2160"/>
    <x v="604"/>
    <s v="N"/>
    <s v="N"/>
    <s v="N"/>
    <s v="Y"/>
    <s v="N"/>
    <n v="43.25"/>
    <n v="2.6391100859770201E-4"/>
    <n v="370.65"/>
  </r>
  <r>
    <x v="16"/>
    <s v="34111"/>
    <s v="Olympia School District"/>
    <n v="5259"/>
    <x v="605"/>
    <s v="N"/>
    <s v="N"/>
    <s v="N"/>
    <s v="Y"/>
    <s v="N"/>
    <n v="1"/>
    <n v="6.1019886380971562E-6"/>
    <n v="8.57"/>
  </r>
  <r>
    <x v="234"/>
    <s v="08130"/>
    <s v="Toutle Lake School District"/>
    <n v="2560"/>
    <x v="606"/>
    <s v="N"/>
    <s v="N"/>
    <s v="N"/>
    <s v="Y"/>
    <s v="N"/>
    <n v="39"/>
    <n v="2.3797755688578908E-4"/>
    <n v="334.23"/>
  </r>
  <r>
    <x v="23"/>
    <s v="03017"/>
    <s v="Kennewick School District"/>
    <n v="4118"/>
    <x v="607"/>
    <s v="Y"/>
    <s v="Y"/>
    <s v="N"/>
    <s v="Y"/>
    <s v="N"/>
    <n v="791"/>
    <n v="4.8266730127348506E-3"/>
    <n v="6778.85"/>
  </r>
  <r>
    <x v="235"/>
    <s v="20400"/>
    <s v="Trout Lake School District"/>
    <n v="2676"/>
    <x v="608"/>
    <s v="Y"/>
    <s v="N"/>
    <s v="N"/>
    <s v="Y"/>
    <s v="N"/>
    <n v="11"/>
    <n v="6.7121875019068714E-5"/>
    <n v="94.27"/>
  </r>
  <r>
    <x v="11"/>
    <s v="27010"/>
    <s v="Tacoma School District"/>
    <n v="3448"/>
    <x v="609"/>
    <s v="Y"/>
    <s v="N"/>
    <s v="N"/>
    <s v="N"/>
    <s v="N"/>
    <n v="53.5"/>
    <n v="3.2645639213819781E-4"/>
    <n v="458.49"/>
  </r>
  <r>
    <x v="103"/>
    <s v="17406"/>
    <s v="Tukwila School District"/>
    <n v="5536"/>
    <x v="610"/>
    <s v="N"/>
    <s v="N"/>
    <s v="N"/>
    <s v="Y"/>
    <s v="N"/>
    <n v="1.25"/>
    <n v="7.6274857976214446E-6"/>
    <n v="10.71"/>
  </r>
  <r>
    <x v="2"/>
    <s v="34033"/>
    <s v="Tumwater School District"/>
    <n v="3362"/>
    <x v="611"/>
    <s v="Y"/>
    <s v="N"/>
    <s v="Y"/>
    <s v="Y"/>
    <s v="N"/>
    <n v="325.75"/>
    <n v="1.9877227988601485E-3"/>
    <n v="2791.67"/>
  </r>
  <r>
    <x v="69"/>
    <s v="29011"/>
    <s v="Concrete School District"/>
    <n v="1605"/>
    <x v="612"/>
    <s v="N"/>
    <s v="N"/>
    <s v="N"/>
    <s v="Y"/>
    <s v="N"/>
    <n v="1.25"/>
    <n v="7.6274857976214446E-6"/>
    <n v="10.71"/>
  </r>
  <r>
    <x v="112"/>
    <s v="14005"/>
    <s v="Aberdeen School District"/>
    <n v="5208"/>
    <x v="613"/>
    <s v="Y"/>
    <s v="N"/>
    <s v="N"/>
    <s v="Y"/>
    <s v="N"/>
    <n v="80.5"/>
    <n v="4.912100853668211E-4"/>
    <n v="689.88"/>
  </r>
  <r>
    <x v="170"/>
    <s v="17410"/>
    <s v="Snoqualmie Valley School District"/>
    <n v="1502"/>
    <x v="614"/>
    <s v="N"/>
    <s v="N"/>
    <s v="N"/>
    <s v="Y"/>
    <s v="N"/>
    <n v="4.25"/>
    <n v="2.5933451711912911E-5"/>
    <n v="36.42"/>
  </r>
  <r>
    <x v="24"/>
    <s v="17401"/>
    <s v="Highline School District"/>
    <n v="3483"/>
    <x v="615"/>
    <s v="Y"/>
    <s v="N"/>
    <s v="N"/>
    <s v="Y"/>
    <s v="N"/>
    <n v="564.75"/>
    <n v="3.4460980833653687E-3"/>
    <n v="4839.8900000000003"/>
  </r>
  <r>
    <x v="21"/>
    <s v="17405"/>
    <s v="Bellevue School District"/>
    <n v="3283"/>
    <x v="616"/>
    <s v="Y"/>
    <s v="N"/>
    <s v="N"/>
    <s v="N"/>
    <s v="N"/>
    <n v="13"/>
    <n v="7.9325852295263028E-5"/>
    <n v="111.41"/>
  </r>
  <r>
    <x v="1"/>
    <s v="06114"/>
    <s v="Evergreen School District (Clark)"/>
    <n v="5111"/>
    <x v="617"/>
    <s v="Y"/>
    <s v="N"/>
    <s v="N"/>
    <s v="Y"/>
    <s v="N"/>
    <n v="1294.75"/>
    <n v="7.9005497891762918E-3"/>
    <n v="11095.97"/>
  </r>
  <r>
    <x v="41"/>
    <s v="32356"/>
    <s v="Central Valley School District"/>
    <n v="3415"/>
    <x v="618"/>
    <s v="Y"/>
    <s v="N"/>
    <s v="N"/>
    <s v="Y"/>
    <s v="N"/>
    <n v="583"/>
    <n v="3.5574593760106417E-3"/>
    <n v="4996.29"/>
  </r>
  <r>
    <x v="65"/>
    <s v="06037"/>
    <s v="Vancouver School District"/>
    <n v="3556"/>
    <x v="619"/>
    <s v="N"/>
    <s v="N"/>
    <s v="N"/>
    <s v="Y"/>
    <s v="N"/>
    <n v="6.25"/>
    <n v="3.8137428988107221E-5"/>
    <n v="53.56"/>
  </r>
  <r>
    <x v="65"/>
    <s v="06037"/>
    <s v="Vancouver School District"/>
    <n v="5271"/>
    <x v="620"/>
    <s v="Y"/>
    <s v="N"/>
    <s v="N"/>
    <s v="N"/>
    <s v="N"/>
    <n v="36"/>
    <n v="2.196715909714976E-4"/>
    <n v="308.52"/>
  </r>
  <r>
    <x v="65"/>
    <s v="06037"/>
    <s v="Vancouver School District"/>
    <n v="1689"/>
    <x v="621"/>
    <s v="Y"/>
    <s v="N"/>
    <s v="N"/>
    <s v="Y"/>
    <s v="N"/>
    <n v="177.25"/>
    <n v="1.0815774861027208E-3"/>
    <n v="1519.03"/>
  </r>
  <r>
    <x v="65"/>
    <s v="06037"/>
    <s v="Vancouver School District"/>
    <n v="5149"/>
    <x v="622"/>
    <s v="Y"/>
    <s v="N"/>
    <s v="N"/>
    <s v="Y"/>
    <s v="N"/>
    <n v="59.5"/>
    <n v="3.6306832396678078E-4"/>
    <n v="509.91"/>
  </r>
  <r>
    <x v="236"/>
    <s v="17402"/>
    <s v="Vashon Island School District"/>
    <n v="2419"/>
    <x v="623"/>
    <s v="Y"/>
    <s v="N"/>
    <s v="N"/>
    <s v="Y"/>
    <s v="N"/>
    <n v="164"/>
    <n v="1.0007261366479336E-3"/>
    <n v="1405.47"/>
  </r>
  <r>
    <x v="22"/>
    <s v="37501"/>
    <s v="Bellingham School District"/>
    <n v="1799"/>
    <x v="624"/>
    <s v="N"/>
    <s v="N"/>
    <s v="N"/>
    <s v="Y"/>
    <s v="N"/>
    <n v="6"/>
    <n v="3.6611931828582936E-5"/>
    <n v="51.42"/>
  </r>
  <r>
    <x v="113"/>
    <s v="21302"/>
    <s v="Chehalis School District"/>
    <n v="2799"/>
    <x v="625"/>
    <s v="Y"/>
    <s v="N"/>
    <s v="Y"/>
    <s v="Y"/>
    <s v="N"/>
    <n v="339.5"/>
    <n v="2.0716251426339846E-3"/>
    <n v="2909.5"/>
  </r>
  <r>
    <x v="131"/>
    <s v="35200"/>
    <s v="Wahkiakum School District"/>
    <n v="3467"/>
    <x v="626"/>
    <s v="Y"/>
    <s v="N"/>
    <s v="N"/>
    <s v="Y"/>
    <s v="N"/>
    <n v="90.25"/>
    <n v="5.5070447458826827E-4"/>
    <n v="773.44"/>
  </r>
  <r>
    <x v="216"/>
    <s v="13073"/>
    <s v="Wahluke School District"/>
    <n v="4254"/>
    <x v="627"/>
    <s v="N"/>
    <s v="N"/>
    <s v="Y"/>
    <s v="Y"/>
    <s v="N"/>
    <n v="400"/>
    <n v="2.4407954552388622E-3"/>
    <n v="3427.99"/>
  </r>
  <r>
    <x v="11"/>
    <s v="27010"/>
    <s v="Tacoma School District"/>
    <n v="3116"/>
    <x v="628"/>
    <s v="N"/>
    <s v="N"/>
    <s v="N"/>
    <s v="Y"/>
    <s v="N"/>
    <n v="1"/>
    <n v="6.1019886380971562E-6"/>
    <n v="8.57"/>
  </r>
  <r>
    <x v="237"/>
    <s v="36401"/>
    <s v="Waitsburg School District"/>
    <n v="2386"/>
    <x v="629"/>
    <s v="N"/>
    <s v="N"/>
    <s v="N"/>
    <s v="Y"/>
    <s v="N"/>
    <n v="23.5"/>
    <n v="1.4339673299528316E-4"/>
    <n v="201.39"/>
  </r>
  <r>
    <x v="108"/>
    <s v="36140"/>
    <s v="Walla Walla Public Schools"/>
    <n v="3468"/>
    <x v="630"/>
    <s v="Y"/>
    <s v="N"/>
    <s v="N"/>
    <s v="Y"/>
    <s v="N"/>
    <n v="801.25"/>
    <n v="4.8892183962753457E-3"/>
    <n v="6866.69"/>
  </r>
  <r>
    <x v="108"/>
    <s v="36140"/>
    <s v="Walla Walla Public Schools"/>
    <n v="5460"/>
    <x v="631"/>
    <s v="N"/>
    <s v="N"/>
    <s v="N"/>
    <s v="Y"/>
    <s v="N"/>
    <n v="1.25"/>
    <n v="7.6274857976214446E-6"/>
    <n v="10.71"/>
  </r>
  <r>
    <x v="193"/>
    <s v="39207"/>
    <s v="Wapato School District"/>
    <n v="3141"/>
    <x v="632"/>
    <s v="Y"/>
    <s v="N"/>
    <s v="N"/>
    <s v="Y"/>
    <s v="N"/>
    <n v="525"/>
    <n v="3.2035440350010069E-3"/>
    <n v="4499.2299999999996"/>
  </r>
  <r>
    <x v="238"/>
    <s v="13146"/>
    <s v="Warden School District"/>
    <n v="3273"/>
    <x v="633"/>
    <s v="Y"/>
    <s v="N"/>
    <s v="N"/>
    <s v="Y"/>
    <s v="N"/>
    <n v="102.5"/>
    <n v="6.2545383540495852E-4"/>
    <n v="878.42"/>
  </r>
  <r>
    <x v="161"/>
    <s v="23311"/>
    <s v="Mary M Knight School District"/>
    <n v="5445"/>
    <x v="634"/>
    <s v="Y"/>
    <s v="N"/>
    <s v="N"/>
    <s v="Y"/>
    <s v="N"/>
    <n v="49.25"/>
    <n v="3.0052294042628492E-4"/>
    <n v="422.07"/>
  </r>
  <r>
    <x v="104"/>
    <s v="27402"/>
    <s v="Franklin Pierce School District"/>
    <n v="3648"/>
    <x v="635"/>
    <s v="Y"/>
    <s v="N"/>
    <s v="N"/>
    <s v="Y"/>
    <s v="N"/>
    <n v="740.5"/>
    <n v="4.5185225865109436E-3"/>
    <n v="6346.06"/>
  </r>
  <r>
    <x v="72"/>
    <s v="17414"/>
    <s v="Lake Washington School District"/>
    <n v="5958"/>
    <x v="636"/>
    <s v="Y"/>
    <s v="Y"/>
    <s v="Y"/>
    <s v="Y"/>
    <s v="N"/>
    <n v="463.25"/>
    <n v="2.8267462365985075E-3"/>
    <n v="3970.04"/>
  </r>
  <r>
    <x v="239"/>
    <s v="34974"/>
    <s v="Office of the Governor (Sch for Blind)"/>
    <n v="3799"/>
    <x v="637"/>
    <s v="Y"/>
    <s v="N"/>
    <s v="N"/>
    <s v="Y"/>
    <s v="N"/>
    <n v="4.75"/>
    <n v="2.8984446030961489E-5"/>
    <n v="40.71"/>
  </r>
  <r>
    <x v="121"/>
    <s v="24019"/>
    <s v="Omak School District"/>
    <n v="5197"/>
    <x v="638"/>
    <s v="Y"/>
    <s v="N"/>
    <s v="Y"/>
    <s v="Y"/>
    <s v="N"/>
    <n v="412"/>
    <n v="2.5140193188960282E-3"/>
    <n v="3530.83"/>
  </r>
  <r>
    <x v="121"/>
    <s v="24019"/>
    <s v="Omak School District"/>
    <n v="5196"/>
    <x v="639"/>
    <s v="N"/>
    <s v="N"/>
    <s v="N"/>
    <s v="Y"/>
    <s v="N"/>
    <n v="8.5"/>
    <n v="5.1866903423825822E-5"/>
    <n v="72.84"/>
  </r>
  <r>
    <x v="240"/>
    <s v="34979"/>
    <s v="Washington Military Department"/>
    <n v="5302"/>
    <x v="640"/>
    <s v="Y"/>
    <s v="N"/>
    <s v="N"/>
    <s v="Y"/>
    <s v="N"/>
    <n v="43.75"/>
    <n v="2.6696200291675059E-4"/>
    <n v="374.94"/>
  </r>
  <r>
    <x v="241"/>
    <s v="06112"/>
    <s v="Washougal School District"/>
    <n v="3147"/>
    <x v="641"/>
    <s v="Y"/>
    <s v="N"/>
    <s v="N"/>
    <s v="Y"/>
    <s v="N"/>
    <n v="720.25"/>
    <n v="4.3949573165894765E-3"/>
    <n v="6172.52"/>
  </r>
  <r>
    <x v="242"/>
    <s v="01109"/>
    <s v="Washtucna School District"/>
    <n v="3075"/>
    <x v="642"/>
    <s v="Y"/>
    <s v="N"/>
    <s v="N"/>
    <s v="Y"/>
    <s v="N"/>
    <n v="10"/>
    <n v="6.1019886380971557E-5"/>
    <n v="85.7"/>
  </r>
  <r>
    <x v="243"/>
    <s v="09209"/>
    <s v="Waterville School District"/>
    <n v="2162"/>
    <x v="643"/>
    <s v="Y"/>
    <s v="N"/>
    <s v="N"/>
    <s v="Y"/>
    <s v="N"/>
    <n v="6.75"/>
    <n v="4.11884233071558E-5"/>
    <n v="57.85"/>
  </r>
  <r>
    <x v="244"/>
    <s v="33049"/>
    <s v="Wellpinit School District #49"/>
    <n v="5461"/>
    <x v="644"/>
    <s v="N"/>
    <s v="N"/>
    <s v="N"/>
    <s v="Y"/>
    <s v="N"/>
    <n v="4"/>
    <n v="2.4407954552388625E-5"/>
    <n v="34.28"/>
  </r>
  <r>
    <x v="244"/>
    <s v="33049"/>
    <s v="Wellpinit School District #49"/>
    <n v="2550"/>
    <x v="645"/>
    <s v="Y"/>
    <s v="N"/>
    <s v="N"/>
    <s v="N"/>
    <s v="N"/>
    <n v="6.25"/>
    <n v="3.8137428988107221E-5"/>
    <n v="53.56"/>
  </r>
  <r>
    <x v="44"/>
    <s v="04246"/>
    <s v="Wenatchee School District"/>
    <n v="2134"/>
    <x v="646"/>
    <s v="Y"/>
    <s v="Y"/>
    <s v="Y"/>
    <s v="Y"/>
    <s v="N"/>
    <n v="780.25"/>
    <n v="4.7610766348753055E-3"/>
    <n v="6686.72"/>
  </r>
  <r>
    <x v="44"/>
    <s v="04246"/>
    <s v="Wenatchee School District"/>
    <n v="4105"/>
    <x v="647"/>
    <s v="Y"/>
    <s v="N"/>
    <s v="N"/>
    <s v="Y"/>
    <s v="N"/>
    <n v="58"/>
    <n v="3.5391534100963503E-4"/>
    <n v="497.06"/>
  </r>
  <r>
    <x v="15"/>
    <s v="17408"/>
    <s v="Auburn School District"/>
    <n v="2702"/>
    <x v="648"/>
    <s v="N"/>
    <s v="N"/>
    <s v="N"/>
    <s v="Y"/>
    <s v="N"/>
    <n v="38.75"/>
    <n v="2.3645205972626479E-4"/>
    <n v="332.09"/>
  </r>
  <r>
    <x v="8"/>
    <s v="17001"/>
    <s v="Seattle School District No. 1"/>
    <n v="2234"/>
    <x v="649"/>
    <s v="Y"/>
    <s v="N"/>
    <s v="N"/>
    <s v="Y"/>
    <s v="N"/>
    <n v="552.75"/>
    <n v="3.3728742197082031E-3"/>
    <n v="4737.05"/>
  </r>
  <r>
    <x v="28"/>
    <s v="18100"/>
    <s v="Bremerton School District"/>
    <n v="4038"/>
    <x v="650"/>
    <s v="Y"/>
    <s v="N"/>
    <s v="N"/>
    <s v="Y"/>
    <s v="N"/>
    <n v="406.5"/>
    <n v="2.4804583813864941E-3"/>
    <n v="3483.69"/>
  </r>
  <r>
    <x v="245"/>
    <s v="39208"/>
    <s v="West Valley School District (Yakima)"/>
    <n v="3074"/>
    <x v="651"/>
    <s v="Y"/>
    <s v="Y"/>
    <s v="Y"/>
    <s v="Y"/>
    <s v="N"/>
    <n v="400.25"/>
    <n v="2.4423209523983867E-3"/>
    <n v="3430.13"/>
  </r>
  <r>
    <x v="89"/>
    <s v="32363"/>
    <s v="West Valley School District (Spokane)"/>
    <n v="3195"/>
    <x v="651"/>
    <s v="Y"/>
    <s v="N"/>
    <s v="N"/>
    <s v="Y"/>
    <s v="N"/>
    <n v="179.75"/>
    <n v="1.0968324576979638E-3"/>
    <n v="1540.45"/>
  </r>
  <r>
    <x v="245"/>
    <s v="39208"/>
    <s v="West Valley School District (Yakima)"/>
    <n v="5221"/>
    <x v="652"/>
    <s v="N"/>
    <s v="N"/>
    <s v="N"/>
    <s v="Y"/>
    <s v="N"/>
    <n v="4.5"/>
    <n v="2.74589488714372E-5"/>
    <n v="38.56"/>
  </r>
  <r>
    <x v="245"/>
    <s v="39208"/>
    <s v="West Valley School District (Yakima)"/>
    <n v="5506"/>
    <x v="653"/>
    <s v="Y"/>
    <s v="N"/>
    <s v="N"/>
    <s v="Y"/>
    <s v="N"/>
    <n v="20.75"/>
    <n v="1.2661626424051599E-4"/>
    <n v="177.83"/>
  </r>
  <r>
    <x v="27"/>
    <s v="17417"/>
    <s v="Northshore School District"/>
    <n v="3287"/>
    <x v="654"/>
    <s v="N"/>
    <s v="N"/>
    <s v="Y"/>
    <s v="Y"/>
    <s v="N"/>
    <n v="1"/>
    <n v="6.1019886380971562E-6"/>
    <n v="8.57"/>
  </r>
  <r>
    <x v="13"/>
    <s v="31016"/>
    <s v="Arlington School District"/>
    <n v="4287"/>
    <x v="655"/>
    <s v="Y"/>
    <s v="N"/>
    <s v="Y"/>
    <s v="Y"/>
    <s v="N"/>
    <n v="79.5"/>
    <n v="4.8510809672872387E-4"/>
    <n v="681.31"/>
  </r>
  <r>
    <x v="44"/>
    <s v="04246"/>
    <s v="Wenatchee School District"/>
    <n v="1613"/>
    <x v="656"/>
    <s v="Y"/>
    <s v="N"/>
    <s v="N"/>
    <s v="Y"/>
    <s v="N"/>
    <n v="70.5"/>
    <n v="4.301901989858495E-4"/>
    <n v="604.17999999999995"/>
  </r>
  <r>
    <x v="46"/>
    <s v="32360"/>
    <s v="Cheney School District"/>
    <n v="5269"/>
    <x v="657"/>
    <s v="N"/>
    <s v="N"/>
    <s v="N"/>
    <s v="Y"/>
    <s v="N"/>
    <n v="1.25"/>
    <n v="7.6274857976214446E-6"/>
    <n v="10.71"/>
  </r>
  <r>
    <x v="217"/>
    <s v="29801"/>
    <s v="ESD 189 acting as a school district"/>
    <n v="3420"/>
    <x v="658"/>
    <s v="N"/>
    <s v="N"/>
    <s v="N"/>
    <s v="Y"/>
    <s v="N"/>
    <n v="5"/>
    <n v="3.0509943190485779E-5"/>
    <n v="42.85"/>
  </r>
  <r>
    <x v="246"/>
    <s v="21303"/>
    <s v="White Pass School District"/>
    <n v="2859"/>
    <x v="659"/>
    <s v="Y"/>
    <s v="N"/>
    <s v="N"/>
    <s v="Y"/>
    <s v="N"/>
    <n v="43.5"/>
    <n v="2.6543650575722627E-4"/>
    <n v="372.79"/>
  </r>
  <r>
    <x v="247"/>
    <s v="27416"/>
    <s v="White River School District"/>
    <n v="4569"/>
    <x v="660"/>
    <s v="Y"/>
    <s v="N"/>
    <s v="N"/>
    <s v="Y"/>
    <s v="N"/>
    <n v="1000.25"/>
    <n v="6.10351413525668E-3"/>
    <n v="8572.11"/>
  </r>
  <r>
    <x v="247"/>
    <s v="27416"/>
    <s v="White River School District"/>
    <n v="5338"/>
    <x v="661"/>
    <s v="N"/>
    <s v="N"/>
    <s v="N"/>
    <s v="Y"/>
    <s v="N"/>
    <n v="5.75"/>
    <n v="3.5086434669058643E-5"/>
    <n v="49.28"/>
  </r>
  <r>
    <x v="63"/>
    <s v="20405"/>
    <s v="White Salmon Valley School District"/>
    <n v="5077"/>
    <x v="662"/>
    <s v="N"/>
    <s v="N"/>
    <s v="N"/>
    <s v="Y"/>
    <s v="N"/>
    <n v="1.25"/>
    <n v="7.6274857976214446E-6"/>
    <n v="10.71"/>
  </r>
  <r>
    <x v="248"/>
    <s v="39209"/>
    <s v="Mount Adams School District"/>
    <n v="2532"/>
    <x v="663"/>
    <s v="Y"/>
    <s v="N"/>
    <s v="N"/>
    <s v="Y"/>
    <s v="N"/>
    <n v="86.25"/>
    <n v="5.2629652003587969E-4"/>
    <n v="739.16"/>
  </r>
  <r>
    <x v="249"/>
    <s v="22200"/>
    <s v="Wilbur School District"/>
    <n v="3289"/>
    <x v="664"/>
    <s v="N"/>
    <s v="N"/>
    <s v="N"/>
    <s v="Y"/>
    <s v="N"/>
    <n v="1.25"/>
    <n v="7.6274857976214446E-6"/>
    <n v="10.71"/>
  </r>
  <r>
    <x v="250"/>
    <s v="25160"/>
    <s v="Willapa Valley School District"/>
    <n v="2542"/>
    <x v="665"/>
    <s v="N"/>
    <s v="N"/>
    <s v="N"/>
    <s v="Y"/>
    <s v="N"/>
    <n v="86.5"/>
    <n v="5.2782201719540401E-4"/>
    <n v="741.3"/>
  </r>
  <r>
    <x v="11"/>
    <s v="27010"/>
    <s v="Tacoma School District"/>
    <n v="3246"/>
    <x v="666"/>
    <s v="Y"/>
    <s v="N"/>
    <s v="N"/>
    <s v="Y"/>
    <s v="N"/>
    <n v="876.75"/>
    <n v="5.3499185384516812E-3"/>
    <n v="7513.72"/>
  </r>
  <r>
    <x v="251"/>
    <s v="13167"/>
    <s v="Wilson Creek School District"/>
    <n v="2473"/>
    <x v="667"/>
    <s v="Y"/>
    <s v="N"/>
    <s v="N"/>
    <s v="Y"/>
    <s v="N"/>
    <n v="15.5"/>
    <n v="9.4580823890505914E-5"/>
    <n v="132.83000000000001"/>
  </r>
  <r>
    <x v="83"/>
    <s v="39007"/>
    <s v="Yakima School District"/>
    <n v="3368"/>
    <x v="668"/>
    <s v="N"/>
    <s v="N"/>
    <s v="N"/>
    <s v="Y"/>
    <s v="N"/>
    <n v="1"/>
    <n v="6.1019886380971562E-6"/>
    <n v="8.57"/>
  </r>
  <r>
    <x v="225"/>
    <s v="30303"/>
    <s v="Stevenson-Carson School District"/>
    <n v="3800"/>
    <x v="669"/>
    <s v="N"/>
    <s v="N"/>
    <s v="N"/>
    <s v="Y"/>
    <s v="N"/>
    <n v="1.25"/>
    <n v="7.6274857976214446E-6"/>
    <n v="10.71"/>
  </r>
  <r>
    <x v="101"/>
    <s v="37502"/>
    <s v="Ferndale School District"/>
    <n v="5245"/>
    <x v="670"/>
    <s v="N"/>
    <s v="N"/>
    <s v="N"/>
    <s v="Y"/>
    <s v="N"/>
    <n v="6.5"/>
    <n v="3.9662926147631514E-5"/>
    <n v="55.7"/>
  </r>
  <r>
    <x v="252"/>
    <s v="21232"/>
    <s v="Winlock School District"/>
    <n v="3597"/>
    <x v="671"/>
    <s v="N"/>
    <s v="N"/>
    <s v="Y"/>
    <s v="Y"/>
    <s v="N"/>
    <n v="73"/>
    <n v="4.4544517058109237E-4"/>
    <n v="625.61"/>
  </r>
  <r>
    <x v="253"/>
    <s v="14117"/>
    <s v="Wishkah Valley School District"/>
    <n v="3375"/>
    <x v="672"/>
    <s v="N"/>
    <s v="N"/>
    <s v="N"/>
    <s v="Y"/>
    <s v="N"/>
    <n v="2.25"/>
    <n v="1.37294744357186E-5"/>
    <n v="19.28"/>
  </r>
  <r>
    <x v="27"/>
    <s v="17417"/>
    <s v="Northshore School District"/>
    <n v="3396"/>
    <x v="673"/>
    <s v="N"/>
    <s v="N"/>
    <s v="N"/>
    <s v="Y"/>
    <s v="N"/>
    <n v="3.75"/>
    <n v="2.2882457392864336E-5"/>
    <n v="32.14"/>
  </r>
  <r>
    <x v="27"/>
    <s v="17417"/>
    <s v="Northshore School District"/>
    <n v="4208"/>
    <x v="674"/>
    <s v="Y"/>
    <s v="N"/>
    <s v="Y"/>
    <s v="Y"/>
    <s v="N"/>
    <n v="1180"/>
    <n v="7.2003465929546435E-3"/>
    <n v="10112.56"/>
  </r>
  <r>
    <x v="254"/>
    <s v="08404"/>
    <s v="Woodland School District"/>
    <n v="1795"/>
    <x v="675"/>
    <s v="N"/>
    <s v="N"/>
    <s v="N"/>
    <s v="Y"/>
    <s v="N"/>
    <n v="9.5"/>
    <n v="5.7968892061922979E-5"/>
    <n v="81.41"/>
  </r>
  <r>
    <x v="254"/>
    <s v="08404"/>
    <s v="Woodland School District"/>
    <n v="3546"/>
    <x v="676"/>
    <s v="Y"/>
    <s v="N"/>
    <s v="Y"/>
    <s v="Y"/>
    <s v="N"/>
    <n v="127.75"/>
    <n v="7.7952904851691168E-4"/>
    <n v="1094.81"/>
  </r>
  <r>
    <x v="83"/>
    <s v="39007"/>
    <s v="Yakima School District"/>
    <n v="5153"/>
    <x v="677"/>
    <s v="Y"/>
    <s v="N"/>
    <s v="N"/>
    <s v="Y"/>
    <s v="N"/>
    <n v="26"/>
    <n v="1.5865170459052606E-4"/>
    <n v="222.82"/>
  </r>
  <r>
    <x v="83"/>
    <s v="39007"/>
    <s v="Yakima School District"/>
    <n v="5355"/>
    <x v="678"/>
    <s v="N"/>
    <s v="N"/>
    <s v="N"/>
    <s v="Y"/>
    <s v="N"/>
    <n v="15.75"/>
    <n v="9.6106321050030207E-5"/>
    <n v="134.97999999999999"/>
  </r>
  <r>
    <x v="83"/>
    <s v="39007"/>
    <s v="Yakima School District"/>
    <n v="5224"/>
    <x v="679"/>
    <s v="N"/>
    <s v="N"/>
    <s v="N"/>
    <s v="Y"/>
    <s v="N"/>
    <n v="136.75"/>
    <n v="8.344469462597861E-4"/>
    <n v="1171.94"/>
  </r>
  <r>
    <x v="83"/>
    <s v="39007"/>
    <s v="Yakima School District"/>
    <n v="4020"/>
    <x v="680"/>
    <s v="Y"/>
    <s v="N"/>
    <s v="N"/>
    <s v="Y"/>
    <s v="N"/>
    <n v="832.75"/>
    <n v="5.0814310383754061E-3"/>
    <n v="7136.64"/>
  </r>
  <r>
    <x v="255"/>
    <s v="34002"/>
    <s v="Yelm School District"/>
    <n v="1627"/>
    <x v="681"/>
    <s v="N"/>
    <s v="N"/>
    <s v="N"/>
    <s v="Y"/>
    <s v="N"/>
    <n v="28.25"/>
    <n v="1.7238117902624466E-4"/>
    <n v="242.1"/>
  </r>
  <r>
    <x v="255"/>
    <s v="34002"/>
    <s v="Yelm School District"/>
    <n v="2633"/>
    <x v="682"/>
    <s v="Y"/>
    <s v="N"/>
    <s v="Y"/>
    <s v="Y"/>
    <s v="N"/>
    <n v="927.25"/>
    <n v="5.6580689646755881E-3"/>
    <n v="7946.5"/>
  </r>
  <r>
    <x v="146"/>
    <s v="31103"/>
    <s v="Monroe School District"/>
    <n v="1883"/>
    <x v="683"/>
    <s v="N"/>
    <s v="N"/>
    <s v="N"/>
    <s v="Y"/>
    <s v="N"/>
    <n v="1.25"/>
    <n v="7.6274857976214446E-6"/>
    <n v="10.71"/>
  </r>
  <r>
    <x v="256"/>
    <s v="39205"/>
    <s v="Zillah School District"/>
    <n v="2240"/>
    <x v="684"/>
    <s v="N"/>
    <s v="N"/>
    <s v="N"/>
    <s v="Y"/>
    <s v="N"/>
    <n v="30.5"/>
    <n v="1.8611065346196324E-4"/>
    <n v="261.3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960" firstHeaderRow="1" firstDataRow="1" firstDataCol="1"/>
  <pivotFields count="13">
    <pivotField axis="axisRow" showAll="0">
      <items count="259">
        <item x="242"/>
        <item x="86"/>
        <item x="152"/>
        <item x="43"/>
        <item x="14"/>
        <item x="23"/>
        <item x="135"/>
        <item x="210"/>
        <item x="201"/>
        <item x="48"/>
        <item x="159"/>
        <item x="45"/>
        <item x="37"/>
        <item x="36"/>
        <item x="44"/>
        <item x="150"/>
        <item x="188"/>
        <item x="54"/>
        <item x="102"/>
        <item x="65"/>
        <item x="122"/>
        <item x="138"/>
        <item x="241"/>
        <item x="1"/>
        <item x="32"/>
        <item x="20"/>
        <item x="208"/>
        <item x="56"/>
        <item x="84"/>
        <item x="88"/>
        <item x="234"/>
        <item x="38"/>
        <item x="133"/>
        <item x="134"/>
        <item x="30"/>
        <item x="33"/>
        <item x="158"/>
        <item x="243"/>
        <item x="78"/>
        <item x="126"/>
        <item x="207"/>
        <item x="47"/>
        <item x="70"/>
        <item x="132"/>
        <item x="199"/>
        <item x="216"/>
        <item x="203"/>
        <item x="238"/>
        <item x="10"/>
        <item x="209"/>
        <item x="212"/>
        <item x="50"/>
        <item x="98"/>
        <item x="142"/>
        <item x="112"/>
        <item x="124"/>
        <item x="178"/>
        <item x="166"/>
        <item x="90"/>
        <item x="141"/>
        <item x="186"/>
        <item x="183"/>
        <item x="123"/>
        <item x="73"/>
        <item x="221"/>
        <item x="76"/>
        <item x="51"/>
        <item x="185"/>
        <item x="34"/>
        <item x="97"/>
        <item x="129"/>
        <item x="24"/>
        <item x="236"/>
        <item x="114"/>
        <item x="219"/>
        <item x="21"/>
        <item x="103"/>
        <item x="40"/>
        <item x="15"/>
        <item x="229"/>
        <item x="170"/>
        <item x="94"/>
        <item x="116"/>
        <item x="72"/>
        <item x="128"/>
        <item x="27"/>
        <item x="228"/>
        <item x="172"/>
        <item x="226"/>
        <item x="100"/>
        <item x="143"/>
        <item x="28"/>
        <item x="18"/>
        <item x="52"/>
        <item x="19"/>
        <item x="87"/>
        <item x="55"/>
        <item x="95"/>
        <item x="136"/>
        <item x="57"/>
        <item x="110"/>
        <item x="63"/>
        <item x="155"/>
        <item x="174"/>
        <item x="168"/>
        <item x="167"/>
        <item x="6"/>
        <item x="74"/>
        <item x="189"/>
        <item x="198"/>
        <item x="113"/>
        <item x="42"/>
        <item x="206"/>
        <item x="82"/>
        <item x="53"/>
        <item x="161"/>
        <item x="119"/>
        <item x="121"/>
        <item x="187"/>
        <item x="29"/>
        <item x="197"/>
        <item x="148"/>
        <item x="232"/>
        <item x="191"/>
        <item x="125"/>
        <item x="205"/>
        <item x="220"/>
        <item x="175"/>
        <item x="176"/>
        <item x="80"/>
        <item x="215"/>
        <item x="224"/>
        <item x="17"/>
        <item x="11"/>
        <item x="79"/>
        <item x="26"/>
        <item x="192"/>
        <item x="0"/>
        <item x="109"/>
        <item x="104"/>
        <item x="4"/>
        <item x="93"/>
        <item x="64"/>
        <item x="227"/>
        <item x="181"/>
        <item x="184"/>
        <item x="153"/>
        <item x="106"/>
        <item x="69"/>
        <item x="31"/>
        <item x="213"/>
        <item x="12"/>
        <item x="139"/>
        <item x="171"/>
        <item x="217"/>
        <item x="225"/>
        <item x="35"/>
        <item x="39"/>
        <item x="5"/>
        <item x="9"/>
        <item x="13"/>
        <item x="147"/>
        <item x="146"/>
        <item x="7"/>
        <item x="145"/>
        <item x="218"/>
        <item x="81"/>
        <item x="77"/>
        <item x="151"/>
        <item x="3"/>
        <item x="144"/>
        <item x="164"/>
        <item x="163"/>
        <item x="41"/>
        <item x="105"/>
        <item x="46"/>
        <item x="91"/>
        <item x="149"/>
        <item x="89"/>
        <item x="85"/>
        <item x="127"/>
        <item x="160"/>
        <item x="130"/>
        <item x="244"/>
        <item x="195"/>
        <item x="67"/>
        <item x="61"/>
        <item x="162"/>
        <item x="180"/>
        <item x="66"/>
        <item x="179"/>
        <item x="2"/>
        <item x="16"/>
        <item x="204"/>
        <item x="115"/>
        <item x="231"/>
        <item x="99"/>
        <item x="240"/>
        <item x="131"/>
        <item x="108"/>
        <item x="59"/>
        <item x="233"/>
        <item x="62"/>
        <item x="237"/>
        <item x="200"/>
        <item x="22"/>
        <item x="101"/>
        <item x="25"/>
        <item x="156"/>
        <item x="165"/>
        <item x="177"/>
        <item x="169"/>
        <item x="202"/>
        <item x="58"/>
        <item x="196"/>
        <item x="107"/>
        <item x="60"/>
        <item x="211"/>
        <item x="223"/>
        <item x="182"/>
        <item x="173"/>
        <item x="83"/>
        <item x="92"/>
        <item x="214"/>
        <item x="157"/>
        <item x="71"/>
        <item x="118"/>
        <item x="68"/>
        <item x="120"/>
        <item x="111"/>
        <item x="193"/>
        <item x="245"/>
        <item x="8"/>
        <item x="49"/>
        <item x="75"/>
        <item x="96"/>
        <item x="117"/>
        <item x="137"/>
        <item x="140"/>
        <item x="154"/>
        <item x="190"/>
        <item x="194"/>
        <item x="222"/>
        <item x="230"/>
        <item x="235"/>
        <item x="239"/>
        <item m="1" x="257"/>
        <item x="246"/>
        <item x="247"/>
        <item x="248"/>
        <item x="249"/>
        <item x="250"/>
        <item x="251"/>
        <item x="252"/>
        <item x="253"/>
        <item x="254"/>
        <item x="255"/>
        <item x="256"/>
        <item t="default"/>
      </items>
    </pivotField>
    <pivotField showAll="0"/>
    <pivotField showAll="0"/>
    <pivotField showAll="0"/>
    <pivotField axis="axisRow" showAll="0">
      <items count="691">
        <item x="0"/>
        <item x="1"/>
        <item x="2"/>
        <item x="3"/>
        <item x="4"/>
        <item x="5"/>
        <item x="6"/>
        <item x="7"/>
        <item x="10"/>
        <item x="11"/>
        <item x="12"/>
        <item x="13"/>
        <item x="14"/>
        <item x="15"/>
        <item x="17"/>
        <item x="18"/>
        <item x="20"/>
        <item x="21"/>
        <item x="22"/>
        <item x="23"/>
        <item x="24"/>
        <item x="26"/>
        <item x="27"/>
        <item x="28"/>
        <item x="29"/>
        <item x="30"/>
        <item x="31"/>
        <item x="32"/>
        <item x="33"/>
        <item x="34"/>
        <item x="35"/>
        <item x="36"/>
        <item x="37"/>
        <item x="38"/>
        <item x="39"/>
        <item x="40"/>
        <item x="41"/>
        <item x="42"/>
        <item x="43"/>
        <item x="45"/>
        <item x="46"/>
        <item x="47"/>
        <item x="48"/>
        <item x="49"/>
        <item x="50"/>
        <item x="52"/>
        <item x="53"/>
        <item x="54"/>
        <item x="55"/>
        <item x="56"/>
        <item x="57"/>
        <item x="58"/>
        <item x="61"/>
        <item x="62"/>
        <item x="63"/>
        <item x="64"/>
        <item x="65"/>
        <item x="66"/>
        <item x="67"/>
        <item x="68"/>
        <item x="69"/>
        <item x="70"/>
        <item x="71"/>
        <item x="72"/>
        <item x="73"/>
        <item x="75"/>
        <item x="76"/>
        <item x="80"/>
        <item x="82"/>
        <item x="83"/>
        <item x="85"/>
        <item x="86"/>
        <item x="87"/>
        <item x="88"/>
        <item x="89"/>
        <item x="90"/>
        <item x="91"/>
        <item x="92"/>
        <item x="93"/>
        <item x="94"/>
        <item x="95"/>
        <item x="96"/>
        <item x="97"/>
        <item x="98"/>
        <item x="99"/>
        <item x="100"/>
        <item x="101"/>
        <item x="102"/>
        <item x="103"/>
        <item x="104"/>
        <item x="106"/>
        <item x="107"/>
        <item x="108"/>
        <item x="109"/>
        <item x="110"/>
        <item x="112"/>
        <item x="113"/>
        <item x="114"/>
        <item x="115"/>
        <item x="116"/>
        <item x="117"/>
        <item x="118"/>
        <item x="119"/>
        <item x="120"/>
        <item x="121"/>
        <item x="123"/>
        <item x="124"/>
        <item x="125"/>
        <item x="126"/>
        <item x="127"/>
        <item x="128"/>
        <item x="129"/>
        <item x="130"/>
        <item x="131"/>
        <item x="132"/>
        <item x="133"/>
        <item x="134"/>
        <item x="135"/>
        <item x="136"/>
        <item x="137"/>
        <item x="139"/>
        <item x="140"/>
        <item x="141"/>
        <item x="142"/>
        <item x="143"/>
        <item x="144"/>
        <item x="145"/>
        <item x="146"/>
        <item x="147"/>
        <item x="148"/>
        <item x="149"/>
        <item x="151"/>
        <item x="152"/>
        <item x="153"/>
        <item x="154"/>
        <item x="155"/>
        <item x="156"/>
        <item x="157"/>
        <item x="159"/>
        <item x="161"/>
        <item x="162"/>
        <item x="163"/>
        <item x="164"/>
        <item x="165"/>
        <item x="166"/>
        <item x="167"/>
        <item x="168"/>
        <item x="169"/>
        <item x="170"/>
        <item x="172"/>
        <item x="173"/>
        <item x="174"/>
        <item x="175"/>
        <item x="176"/>
        <item x="177"/>
        <item x="178"/>
        <item x="179"/>
        <item x="180"/>
        <item x="183"/>
        <item x="184"/>
        <item x="185"/>
        <item x="186"/>
        <item x="187"/>
        <item x="188"/>
        <item x="189"/>
        <item x="190"/>
        <item x="191"/>
        <item x="192"/>
        <item x="193"/>
        <item x="194"/>
        <item x="196"/>
        <item x="197"/>
        <item x="199"/>
        <item x="201"/>
        <item x="202"/>
        <item x="203"/>
        <item x="204"/>
        <item x="205"/>
        <item x="206"/>
        <item x="207"/>
        <item x="208"/>
        <item x="209"/>
        <item x="210"/>
        <item x="214"/>
        <item x="215"/>
        <item x="216"/>
        <item x="218"/>
        <item x="220"/>
        <item x="221"/>
        <item x="223"/>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60"/>
        <item x="262"/>
        <item x="263"/>
        <item x="265"/>
        <item x="266"/>
        <item x="267"/>
        <item x="268"/>
        <item x="269"/>
        <item x="270"/>
        <item x="271"/>
        <item x="272"/>
        <item x="273"/>
        <item x="274"/>
        <item x="276"/>
        <item x="277"/>
        <item x="278"/>
        <item x="279"/>
        <item x="280"/>
        <item x="281"/>
        <item x="282"/>
        <item x="283"/>
        <item x="284"/>
        <item x="286"/>
        <item x="287"/>
        <item x="288"/>
        <item x="289"/>
        <item x="290"/>
        <item x="293"/>
        <item x="294"/>
        <item x="295"/>
        <item x="298"/>
        <item x="299"/>
        <item x="300"/>
        <item x="301"/>
        <item x="302"/>
        <item x="303"/>
        <item x="304"/>
        <item x="305"/>
        <item x="306"/>
        <item x="307"/>
        <item x="308"/>
        <item x="309"/>
        <item x="310"/>
        <item x="311"/>
        <item x="312"/>
        <item x="313"/>
        <item x="314"/>
        <item x="315"/>
        <item x="316"/>
        <item x="317"/>
        <item x="318"/>
        <item x="319"/>
        <item x="320"/>
        <item x="321"/>
        <item x="323"/>
        <item x="324"/>
        <item x="325"/>
        <item x="326"/>
        <item x="327"/>
        <item x="328"/>
        <item x="330"/>
        <item x="331"/>
        <item x="332"/>
        <item x="333"/>
        <item x="334"/>
        <item x="336"/>
        <item x="337"/>
        <item x="338"/>
        <item x="339"/>
        <item x="340"/>
        <item x="342"/>
        <item x="344"/>
        <item x="346"/>
        <item x="347"/>
        <item x="348"/>
        <item x="349"/>
        <item x="351"/>
        <item x="352"/>
        <item x="353"/>
        <item x="354"/>
        <item x="355"/>
        <item x="356"/>
        <item x="357"/>
        <item x="358"/>
        <item x="359"/>
        <item x="360"/>
        <item x="361"/>
        <item x="362"/>
        <item x="363"/>
        <item x="364"/>
        <item x="365"/>
        <item x="366"/>
        <item x="367"/>
        <item x="368"/>
        <item x="369"/>
        <item x="370"/>
        <item x="371"/>
        <item x="372"/>
        <item x="373"/>
        <item x="374"/>
        <item x="375"/>
        <item x="377"/>
        <item x="378"/>
        <item x="379"/>
        <item x="380"/>
        <item x="381"/>
        <item x="382"/>
        <item x="383"/>
        <item x="384"/>
        <item x="385"/>
        <item x="386"/>
        <item x="387"/>
        <item x="388"/>
        <item x="389"/>
        <item x="390"/>
        <item x="391"/>
        <item x="393"/>
        <item x="394"/>
        <item x="395"/>
        <item x="396"/>
        <item x="398"/>
        <item x="399"/>
        <item x="400"/>
        <item x="402"/>
        <item x="403"/>
        <item x="404"/>
        <item x="405"/>
        <item x="406"/>
        <item x="407"/>
        <item x="408"/>
        <item x="409"/>
        <item x="410"/>
        <item x="411"/>
        <item x="412"/>
        <item x="413"/>
        <item x="416"/>
        <item x="417"/>
        <item x="418"/>
        <item x="419"/>
        <item x="420"/>
        <item x="421"/>
        <item x="423"/>
        <item x="424"/>
        <item x="425"/>
        <item x="426"/>
        <item x="427"/>
        <item x="428"/>
        <item x="429"/>
        <item x="430"/>
        <item x="431"/>
        <item x="432"/>
        <item x="433"/>
        <item x="434"/>
        <item x="435"/>
        <item x="437"/>
        <item x="438"/>
        <item x="439"/>
        <item x="440"/>
        <item x="443"/>
        <item x="444"/>
        <item x="445"/>
        <item x="450"/>
        <item x="452"/>
        <item x="453"/>
        <item x="454"/>
        <item x="455"/>
        <item x="456"/>
        <item x="457"/>
        <item x="458"/>
        <item x="459"/>
        <item x="460"/>
        <item x="461"/>
        <item x="462"/>
        <item x="463"/>
        <item x="464"/>
        <item x="465"/>
        <item x="466"/>
        <item x="467"/>
        <item x="468"/>
        <item x="469"/>
        <item x="470"/>
        <item x="471"/>
        <item x="472"/>
        <item x="473"/>
        <item x="475"/>
        <item x="476"/>
        <item x="477"/>
        <item x="478"/>
        <item x="479"/>
        <item x="480"/>
        <item x="481"/>
        <item x="482"/>
        <item x="483"/>
        <item x="484"/>
        <item x="487"/>
        <item x="488"/>
        <item x="489"/>
        <item x="491"/>
        <item x="492"/>
        <item x="493"/>
        <item x="494"/>
        <item x="495"/>
        <item x="496"/>
        <item x="497"/>
        <item x="499"/>
        <item x="500"/>
        <item x="501"/>
        <item x="502"/>
        <item x="503"/>
        <item x="504"/>
        <item x="506"/>
        <item x="507"/>
        <item x="508"/>
        <item x="509"/>
        <item x="510"/>
        <item x="511"/>
        <item x="512"/>
        <item x="513"/>
        <item x="514"/>
        <item x="515"/>
        <item x="516"/>
        <item x="517"/>
        <item x="518"/>
        <item x="520"/>
        <item x="521"/>
        <item x="522"/>
        <item x="523"/>
        <item x="524"/>
        <item x="525"/>
        <item x="526"/>
        <item x="528"/>
        <item x="530"/>
        <item x="531"/>
        <item x="532"/>
        <item x="533"/>
        <item x="534"/>
        <item x="535"/>
        <item x="536"/>
        <item x="537"/>
        <item x="538"/>
        <item x="539"/>
        <item x="540"/>
        <item x="541"/>
        <item x="542"/>
        <item x="543"/>
        <item x="544"/>
        <item x="546"/>
        <item x="547"/>
        <item x="548"/>
        <item x="549"/>
        <item x="550"/>
        <item x="551"/>
        <item x="552"/>
        <item x="553"/>
        <item x="554"/>
        <item x="555"/>
        <item x="556"/>
        <item x="557"/>
        <item x="558"/>
        <item x="559"/>
        <item x="560"/>
        <item x="562"/>
        <item x="563"/>
        <item x="565"/>
        <item x="566"/>
        <item x="567"/>
        <item x="568"/>
        <item x="569"/>
        <item x="570"/>
        <item x="571"/>
        <item x="574"/>
        <item x="576"/>
        <item x="577"/>
        <item x="578"/>
        <item x="579"/>
        <item x="580"/>
        <item x="581"/>
        <item x="582"/>
        <item x="583"/>
        <item x="584"/>
        <item x="586"/>
        <item x="587"/>
        <item x="588"/>
        <item x="589"/>
        <item x="591"/>
        <item x="592"/>
        <item x="593"/>
        <item x="594"/>
        <item x="595"/>
        <item x="596"/>
        <item x="597"/>
        <item x="598"/>
        <item x="599"/>
        <item x="600"/>
        <item x="601"/>
        <item x="602"/>
        <item x="603"/>
        <item x="604"/>
        <item x="605"/>
        <item x="606"/>
        <item x="607"/>
        <item x="611"/>
        <item x="613"/>
        <item x="614"/>
        <item x="615"/>
        <item x="617"/>
        <item x="618"/>
        <item x="619"/>
        <item x="620"/>
        <item x="621"/>
        <item x="622"/>
        <item x="623"/>
        <item x="624"/>
        <item x="625"/>
        <item x="626"/>
        <item x="627"/>
        <item x="629"/>
        <item x="630"/>
        <item x="632"/>
        <item x="633"/>
        <item x="634"/>
        <item x="635"/>
        <item x="636"/>
        <item x="638"/>
        <item x="639"/>
        <item x="640"/>
        <item x="641"/>
        <item x="642"/>
        <item x="643"/>
        <item x="644"/>
        <item x="646"/>
        <item x="647"/>
        <item x="648"/>
        <item x="649"/>
        <item x="650"/>
        <item x="651"/>
        <item x="653"/>
        <item x="654"/>
        <item x="655"/>
        <item x="656"/>
        <item x="658"/>
        <item x="659"/>
        <item x="660"/>
        <item x="661"/>
        <item x="662"/>
        <item x="663"/>
        <item x="664"/>
        <item x="665"/>
        <item x="666"/>
        <item x="667"/>
        <item x="670"/>
        <item x="671"/>
        <item x="672"/>
        <item x="673"/>
        <item x="674"/>
        <item x="675"/>
        <item x="676"/>
        <item x="677"/>
        <item x="678"/>
        <item x="679"/>
        <item x="680"/>
        <item x="681"/>
        <item x="682"/>
        <item x="683"/>
        <item x="684"/>
        <item x="8"/>
        <item x="9"/>
        <item x="16"/>
        <item x="19"/>
        <item x="25"/>
        <item x="44"/>
        <item x="51"/>
        <item x="59"/>
        <item x="60"/>
        <item x="74"/>
        <item x="77"/>
        <item x="78"/>
        <item x="79"/>
        <item x="81"/>
        <item x="84"/>
        <item x="105"/>
        <item x="111"/>
        <item m="1" x="687"/>
        <item x="138"/>
        <item x="150"/>
        <item x="158"/>
        <item x="160"/>
        <item m="1" x="686"/>
        <item x="181"/>
        <item x="182"/>
        <item x="195"/>
        <item x="198"/>
        <item x="200"/>
        <item x="211"/>
        <item x="212"/>
        <item x="213"/>
        <item x="217"/>
        <item x="219"/>
        <item x="222"/>
        <item x="224"/>
        <item x="259"/>
        <item x="261"/>
        <item x="264"/>
        <item x="275"/>
        <item x="285"/>
        <item x="291"/>
        <item x="292"/>
        <item x="296"/>
        <item x="297"/>
        <item x="322"/>
        <item x="329"/>
        <item x="335"/>
        <item x="341"/>
        <item m="1" x="685"/>
        <item x="345"/>
        <item x="350"/>
        <item x="376"/>
        <item x="392"/>
        <item x="397"/>
        <item x="401"/>
        <item x="414"/>
        <item x="415"/>
        <item x="422"/>
        <item x="436"/>
        <item x="441"/>
        <item x="442"/>
        <item x="446"/>
        <item x="447"/>
        <item x="448"/>
        <item x="449"/>
        <item x="451"/>
        <item x="474"/>
        <item x="485"/>
        <item x="486"/>
        <item x="490"/>
        <item m="1" x="689"/>
        <item x="505"/>
        <item x="519"/>
        <item x="527"/>
        <item x="529"/>
        <item x="545"/>
        <item x="561"/>
        <item x="564"/>
        <item x="572"/>
        <item x="573"/>
        <item x="575"/>
        <item x="585"/>
        <item x="590"/>
        <item x="608"/>
        <item x="609"/>
        <item x="610"/>
        <item x="612"/>
        <item x="616"/>
        <item x="628"/>
        <item x="631"/>
        <item x="637"/>
        <item x="645"/>
        <item m="1" x="688"/>
        <item x="657"/>
        <item x="668"/>
        <item x="669"/>
        <item x="122"/>
        <item x="171"/>
        <item x="343"/>
        <item x="498"/>
        <item x="652"/>
        <item t="default"/>
      </items>
    </pivotField>
    <pivotField showAll="0"/>
    <pivotField showAll="0"/>
    <pivotField showAll="0"/>
    <pivotField showAll="0"/>
    <pivotField showAll="0"/>
    <pivotField showAll="0"/>
    <pivotField numFmtId="10" showAll="0"/>
    <pivotField dataField="1" numFmtId="43" showAll="0"/>
  </pivotFields>
  <rowFields count="2">
    <field x="0"/>
    <field x="4"/>
  </rowFields>
  <rowItems count="957">
    <i>
      <x/>
    </i>
    <i r="1">
      <x v="551"/>
    </i>
    <i>
      <x v="1"/>
    </i>
    <i r="1">
      <x v="111"/>
    </i>
    <i r="1">
      <x v="380"/>
    </i>
    <i>
      <x v="2"/>
    </i>
    <i r="1">
      <x v="275"/>
    </i>
    <i>
      <x v="3"/>
    </i>
    <i r="1">
      <x v="62"/>
    </i>
    <i r="1">
      <x v="130"/>
    </i>
    <i r="1">
      <x v="608"/>
    </i>
    <i>
      <x v="4"/>
    </i>
    <i r="1">
      <x v="14"/>
    </i>
    <i>
      <x v="5"/>
    </i>
    <i r="1">
      <x v="28"/>
    </i>
    <i r="1">
      <x v="236"/>
    </i>
    <i r="1">
      <x v="239"/>
    </i>
    <i r="1">
      <x v="262"/>
    </i>
    <i r="1">
      <x v="303"/>
    </i>
    <i r="1">
      <x v="392"/>
    </i>
    <i r="1">
      <x v="477"/>
    </i>
    <i r="1">
      <x v="524"/>
    </i>
    <i r="1">
      <x v="653"/>
    </i>
    <i>
      <x v="6"/>
    </i>
    <i r="1">
      <x v="247"/>
    </i>
    <i>
      <x v="7"/>
    </i>
    <i r="1">
      <x v="427"/>
    </i>
    <i>
      <x v="8"/>
    </i>
    <i r="1">
      <x v="401"/>
    </i>
    <i>
      <x v="9"/>
    </i>
    <i r="1">
      <x v="187"/>
    </i>
    <i r="1">
      <x v="422"/>
    </i>
    <i r="1">
      <x v="428"/>
    </i>
    <i r="1">
      <x v="481"/>
    </i>
    <i r="1">
      <x v="513"/>
    </i>
    <i r="1">
      <x v="599"/>
    </i>
    <i>
      <x v="10"/>
    </i>
    <i r="1">
      <x v="284"/>
    </i>
    <i r="1">
      <x v="634"/>
    </i>
    <i>
      <x v="11"/>
    </i>
    <i r="1">
      <x v="64"/>
    </i>
    <i r="1">
      <x v="598"/>
    </i>
    <i>
      <x v="12"/>
    </i>
    <i r="1">
      <x v="53"/>
    </i>
    <i>
      <x v="13"/>
    </i>
    <i r="1">
      <x v="51"/>
    </i>
    <i>
      <x v="14"/>
    </i>
    <i r="1">
      <x v="63"/>
    </i>
    <i r="1">
      <x v="374"/>
    </i>
    <i r="1">
      <x v="554"/>
    </i>
    <i r="1">
      <x v="555"/>
    </i>
    <i r="1">
      <x v="563"/>
    </i>
    <i>
      <x v="15"/>
    </i>
    <i r="1">
      <x v="272"/>
    </i>
    <i r="1">
      <x v="396"/>
    </i>
    <i>
      <x v="16"/>
    </i>
    <i r="1">
      <x v="365"/>
    </i>
    <i r="1">
      <x v="451"/>
    </i>
    <i>
      <x v="17"/>
    </i>
    <i r="1">
      <x v="326"/>
    </i>
    <i r="1">
      <x v="603"/>
    </i>
    <i>
      <x v="18"/>
    </i>
    <i r="1">
      <x v="159"/>
    </i>
    <i r="1">
      <x v="216"/>
    </i>
    <i>
      <x v="19"/>
    </i>
    <i r="1">
      <x v="83"/>
    </i>
    <i r="1">
      <x v="160"/>
    </i>
    <i r="1">
      <x v="207"/>
    </i>
    <i r="1">
      <x v="264"/>
    </i>
    <i r="1">
      <x v="371"/>
    </i>
    <i r="1">
      <x v="465"/>
    </i>
    <i r="1">
      <x v="531"/>
    </i>
    <i r="1">
      <x v="532"/>
    </i>
    <i r="1">
      <x v="533"/>
    </i>
    <i r="1">
      <x v="534"/>
    </i>
    <i r="1">
      <x v="612"/>
    </i>
    <i r="1">
      <x v="614"/>
    </i>
    <i>
      <x v="20"/>
    </i>
    <i r="1">
      <x v="202"/>
    </i>
    <i>
      <x v="21"/>
    </i>
    <i r="1">
      <x v="251"/>
    </i>
    <i r="1">
      <x v="252"/>
    </i>
    <i>
      <x v="22"/>
    </i>
    <i r="1">
      <x v="550"/>
    </i>
    <i>
      <x v="23"/>
    </i>
    <i r="1">
      <x v="1"/>
    </i>
    <i r="1">
      <x v="52"/>
    </i>
    <i r="1">
      <x v="147"/>
    </i>
    <i r="1">
      <x v="193"/>
    </i>
    <i r="1">
      <x v="195"/>
    </i>
    <i r="1">
      <x v="262"/>
    </i>
    <i r="1">
      <x v="316"/>
    </i>
    <i r="1">
      <x v="373"/>
    </i>
    <i r="1">
      <x v="529"/>
    </i>
    <i r="1">
      <x v="597"/>
    </i>
    <i r="1">
      <x v="662"/>
    </i>
    <i>
      <x v="24"/>
    </i>
    <i r="1">
      <x v="44"/>
    </i>
    <i r="1">
      <x v="113"/>
    </i>
    <i r="1">
      <x v="190"/>
    </i>
    <i>
      <x v="25"/>
    </i>
    <i r="1">
      <x v="24"/>
    </i>
    <i r="1">
      <x v="43"/>
    </i>
    <i r="1">
      <x v="106"/>
    </i>
    <i r="1">
      <x v="204"/>
    </i>
    <i r="1">
      <x v="399"/>
    </i>
    <i r="1">
      <x v="499"/>
    </i>
    <i>
      <x v="26"/>
    </i>
    <i r="1">
      <x v="423"/>
    </i>
    <i>
      <x v="27"/>
    </i>
    <i r="1">
      <x v="71"/>
    </i>
    <i r="1">
      <x v="92"/>
    </i>
    <i r="1">
      <x v="140"/>
    </i>
    <i>
      <x v="28"/>
    </i>
    <i r="1">
      <x v="107"/>
    </i>
    <i>
      <x v="29"/>
    </i>
    <i r="1">
      <x v="113"/>
    </i>
    <i r="1">
      <x v="286"/>
    </i>
    <i r="1">
      <x v="411"/>
    </i>
    <i>
      <x v="30"/>
    </i>
    <i r="1">
      <x v="523"/>
    </i>
    <i>
      <x v="31"/>
    </i>
    <i r="1">
      <x v="54"/>
    </i>
    <i>
      <x v="32"/>
    </i>
    <i r="1">
      <x v="233"/>
    </i>
    <i>
      <x v="33"/>
    </i>
    <i r="1">
      <x v="237"/>
    </i>
    <i r="1">
      <x v="238"/>
    </i>
    <i r="1">
      <x v="276"/>
    </i>
    <i>
      <x v="34"/>
    </i>
    <i r="1">
      <x v="37"/>
    </i>
    <i r="1">
      <x v="38"/>
    </i>
    <i>
      <x v="35"/>
    </i>
    <i r="1">
      <x v="45"/>
    </i>
    <i r="1">
      <x v="121"/>
    </i>
    <i r="1">
      <x v="122"/>
    </i>
    <i>
      <x v="36"/>
    </i>
    <i r="1">
      <x v="283"/>
    </i>
    <i>
      <x v="37"/>
    </i>
    <i r="1">
      <x v="552"/>
    </i>
    <i>
      <x v="38"/>
    </i>
    <i r="1">
      <x v="97"/>
    </i>
    <i>
      <x v="39"/>
    </i>
    <i r="1">
      <x v="210"/>
    </i>
    <i>
      <x v="40"/>
    </i>
    <i r="1">
      <x v="421"/>
    </i>
    <i r="1">
      <x v="658"/>
    </i>
    <i>
      <x v="41"/>
    </i>
    <i r="1">
      <x v="66"/>
    </i>
    <i r="1">
      <x v="327"/>
    </i>
    <i r="1">
      <x v="387"/>
    </i>
    <i r="1">
      <x v="660"/>
    </i>
    <i>
      <x v="42"/>
    </i>
    <i r="1">
      <x v="88"/>
    </i>
    <i r="1">
      <x v="384"/>
    </i>
    <i>
      <x v="43"/>
    </i>
    <i r="1">
      <x v="232"/>
    </i>
    <i>
      <x v="44"/>
    </i>
    <i r="1">
      <x v="395"/>
    </i>
    <i>
      <x v="45"/>
    </i>
    <i r="1">
      <x v="450"/>
    </i>
    <i r="1">
      <x v="539"/>
    </i>
    <i>
      <x v="46"/>
    </i>
    <i r="1">
      <x v="409"/>
    </i>
    <i r="1">
      <x v="410"/>
    </i>
    <i>
      <x v="47"/>
    </i>
    <i r="1">
      <x v="543"/>
    </i>
    <i>
      <x v="48"/>
    </i>
    <i r="1">
      <x v="8"/>
    </i>
    <i>
      <x v="49"/>
    </i>
    <i r="1">
      <x v="425"/>
    </i>
    <i r="1">
      <x v="471"/>
    </i>
    <i>
      <x v="50"/>
    </i>
    <i r="1">
      <x v="434"/>
    </i>
    <i>
      <x v="51"/>
    </i>
    <i r="1">
      <x v="79"/>
    </i>
    <i r="1">
      <x v="308"/>
    </i>
    <i r="1">
      <x v="460"/>
    </i>
    <i r="1">
      <x v="601"/>
    </i>
    <i>
      <x v="52"/>
    </i>
    <i r="1">
      <x v="139"/>
    </i>
    <i r="1">
      <x v="435"/>
    </i>
    <i>
      <x v="53"/>
    </i>
    <i r="1">
      <x v="254"/>
    </i>
    <i>
      <x v="54"/>
    </i>
    <i r="1">
      <x v="183"/>
    </i>
    <i r="1">
      <x v="188"/>
    </i>
    <i r="1">
      <x v="225"/>
    </i>
    <i r="1">
      <x v="526"/>
    </i>
    <i r="1">
      <x v="619"/>
    </i>
    <i>
      <x v="55"/>
    </i>
    <i r="1">
      <x v="205"/>
    </i>
    <i r="1">
      <x v="206"/>
    </i>
    <i>
      <x v="56"/>
    </i>
    <i r="1">
      <x v="336"/>
    </i>
    <i>
      <x v="57"/>
    </i>
    <i r="1">
      <x v="306"/>
    </i>
    <i>
      <x v="58"/>
    </i>
    <i r="1">
      <x v="118"/>
    </i>
    <i r="1">
      <x v="134"/>
    </i>
    <i>
      <x v="59"/>
    </i>
    <i r="1">
      <x v="632"/>
    </i>
    <i>
      <x v="60"/>
    </i>
    <i r="1">
      <x v="358"/>
    </i>
    <i>
      <x v="61"/>
    </i>
    <i r="1">
      <x v="355"/>
    </i>
    <i>
      <x v="62"/>
    </i>
    <i r="1">
      <x v="203"/>
    </i>
    <i r="1">
      <x v="208"/>
    </i>
    <i r="1">
      <x v="351"/>
    </i>
    <i>
      <x v="63"/>
    </i>
    <i r="1">
      <x v="91"/>
    </i>
    <i r="1">
      <x v="369"/>
    </i>
    <i>
      <x v="64"/>
    </i>
    <i r="1">
      <x v="475"/>
    </i>
    <i r="1">
      <x v="476"/>
    </i>
    <i>
      <x v="65"/>
    </i>
    <i r="1">
      <x v="95"/>
    </i>
    <i r="1">
      <x v="408"/>
    </i>
    <i r="1">
      <x v="654"/>
    </i>
    <i>
      <x v="66"/>
    </i>
    <i r="1">
      <x v="393"/>
    </i>
    <i r="1">
      <x v="602"/>
    </i>
    <i>
      <x v="67"/>
    </i>
    <i r="1">
      <x v="357"/>
    </i>
    <i r="1">
      <x v="398"/>
    </i>
    <i>
      <x v="68"/>
    </i>
    <i r="1">
      <x v="49"/>
    </i>
    <i r="1">
      <x v="108"/>
    </i>
    <i r="1">
      <x v="151"/>
    </i>
    <i r="1">
      <x v="152"/>
    </i>
    <i r="1">
      <x v="223"/>
    </i>
    <i r="1">
      <x v="375"/>
    </i>
    <i r="1">
      <x v="502"/>
    </i>
    <i r="1">
      <x v="507"/>
    </i>
    <i r="1">
      <x v="512"/>
    </i>
    <i r="1">
      <x v="517"/>
    </i>
    <i>
      <x v="69"/>
    </i>
    <i r="1">
      <x v="138"/>
    </i>
    <i r="1">
      <x v="480"/>
    </i>
    <i>
      <x v="70"/>
    </i>
    <i r="1">
      <x v="300"/>
    </i>
    <i r="1">
      <x v="624"/>
    </i>
    <i>
      <x v="71"/>
    </i>
    <i r="1">
      <x v="30"/>
    </i>
    <i r="1">
      <x v="68"/>
    </i>
    <i r="1">
      <x v="147"/>
    </i>
    <i r="1">
      <x v="199"/>
    </i>
    <i r="1">
      <x v="200"/>
    </i>
    <i r="1">
      <x v="201"/>
    </i>
    <i r="1">
      <x v="311"/>
    </i>
    <i r="1">
      <x v="330"/>
    </i>
    <i r="1">
      <x v="402"/>
    </i>
    <i r="1">
      <x v="403"/>
    </i>
    <i r="1">
      <x v="414"/>
    </i>
    <i r="1">
      <x v="437"/>
    </i>
    <i r="1">
      <x v="528"/>
    </i>
    <i>
      <x v="72"/>
    </i>
    <i r="1">
      <x v="535"/>
    </i>
    <i>
      <x v="73"/>
    </i>
    <i r="1">
      <x v="191"/>
    </i>
    <i r="1">
      <x v="274"/>
    </i>
    <i r="1">
      <x v="370"/>
    </i>
    <i r="1">
      <x v="420"/>
    </i>
    <i r="1">
      <x v="506"/>
    </i>
    <i r="1">
      <x v="620"/>
    </i>
    <i>
      <x v="74"/>
    </i>
    <i r="1">
      <x v="463"/>
    </i>
    <i>
      <x v="75"/>
    </i>
    <i r="1">
      <x v="25"/>
    </i>
    <i r="1">
      <x v="26"/>
    </i>
    <i r="1">
      <x v="50"/>
    </i>
    <i r="1">
      <x v="57"/>
    </i>
    <i r="1">
      <x v="220"/>
    </i>
    <i r="1">
      <x v="222"/>
    </i>
    <i r="1">
      <x v="333"/>
    </i>
    <i r="1">
      <x v="436"/>
    </i>
    <i r="1">
      <x v="644"/>
    </i>
    <i r="1">
      <x v="676"/>
    </i>
    <i>
      <x v="76"/>
    </i>
    <i r="1">
      <x v="162"/>
    </i>
    <i r="1">
      <x v="674"/>
    </i>
    <i>
      <x v="77"/>
    </i>
    <i r="1">
      <x v="56"/>
    </i>
    <i r="1">
      <x v="74"/>
    </i>
    <i r="1">
      <x v="650"/>
    </i>
    <i>
      <x v="78"/>
    </i>
    <i r="1">
      <x v="15"/>
    </i>
    <i r="1">
      <x v="16"/>
    </i>
    <i r="1">
      <x v="17"/>
    </i>
    <i r="1">
      <x v="480"/>
    </i>
    <i r="1">
      <x v="556"/>
    </i>
    <i r="1">
      <x v="592"/>
    </i>
    <i>
      <x v="79"/>
    </i>
    <i r="1">
      <x v="505"/>
    </i>
    <i>
      <x v="80"/>
    </i>
    <i r="1">
      <x v="312"/>
    </i>
    <i r="1">
      <x v="470"/>
    </i>
    <i r="1">
      <x v="527"/>
    </i>
    <i r="1">
      <x v="664"/>
    </i>
    <i>
      <x v="81"/>
    </i>
    <i r="1">
      <x v="124"/>
    </i>
    <i r="1">
      <x v="173"/>
    </i>
    <i r="1">
      <x v="224"/>
    </i>
    <i r="1">
      <x v="270"/>
    </i>
    <i r="1">
      <x v="464"/>
    </i>
    <i r="1">
      <x v="625"/>
    </i>
    <i>
      <x v="82"/>
    </i>
    <i r="1">
      <x v="455"/>
    </i>
    <i r="1">
      <x v="456"/>
    </i>
    <i r="1">
      <x v="621"/>
    </i>
    <i r="1">
      <x v="627"/>
    </i>
    <i>
      <x v="83"/>
    </i>
    <i r="1">
      <x v="90"/>
    </i>
    <i r="1">
      <x v="120"/>
    </i>
    <i r="1">
      <x v="136"/>
    </i>
    <i r="1">
      <x v="137"/>
    </i>
    <i r="1">
      <x v="148"/>
    </i>
    <i r="1">
      <x v="168"/>
    </i>
    <i r="1">
      <x v="221"/>
    </i>
    <i r="1">
      <x v="228"/>
    </i>
    <i r="1">
      <x v="256"/>
    </i>
    <i r="1">
      <x v="334"/>
    </i>
    <i r="1">
      <x v="417"/>
    </i>
    <i r="1">
      <x v="546"/>
    </i>
    <i r="1">
      <x v="610"/>
    </i>
    <i r="1">
      <x v="643"/>
    </i>
    <i r="1">
      <x v="656"/>
    </i>
    <i>
      <x v="84"/>
    </i>
    <i r="1">
      <x v="212"/>
    </i>
    <i r="1">
      <x v="240"/>
    </i>
    <i r="1">
      <x v="241"/>
    </i>
    <i r="1">
      <x v="242"/>
    </i>
    <i r="1">
      <x v="243"/>
    </i>
    <i r="1">
      <x v="244"/>
    </i>
    <i r="1">
      <x v="245"/>
    </i>
    <i>
      <x v="85"/>
    </i>
    <i r="1">
      <x v="33"/>
    </i>
    <i r="1">
      <x v="42"/>
    </i>
    <i r="1">
      <x v="154"/>
    </i>
    <i r="1">
      <x v="214"/>
    </i>
    <i r="1">
      <x v="338"/>
    </i>
    <i r="1">
      <x v="344"/>
    </i>
    <i r="1">
      <x v="345"/>
    </i>
    <i r="1">
      <x v="346"/>
    </i>
    <i r="1">
      <x v="444"/>
    </i>
    <i r="1">
      <x v="561"/>
    </i>
    <i r="1">
      <x v="577"/>
    </i>
    <i r="1">
      <x v="578"/>
    </i>
    <i r="1">
      <x v="595"/>
    </i>
    <i r="1">
      <x v="630"/>
    </i>
    <i r="1">
      <x v="642"/>
    </i>
    <i r="1">
      <x v="663"/>
    </i>
    <i>
      <x v="86"/>
    </i>
    <i r="1">
      <x v="498"/>
    </i>
    <i>
      <x v="87"/>
    </i>
    <i r="1">
      <x v="320"/>
    </i>
    <i>
      <x v="88"/>
    </i>
    <i r="1">
      <x v="496"/>
    </i>
    <i>
      <x v="89"/>
    </i>
    <i r="1">
      <x v="686"/>
    </i>
    <i>
      <x v="90"/>
    </i>
    <i r="1">
      <x v="257"/>
    </i>
    <i r="1">
      <x v="372"/>
    </i>
    <i>
      <x v="91"/>
    </i>
    <i r="1">
      <x v="34"/>
    </i>
    <i r="1">
      <x v="48"/>
    </i>
    <i r="1">
      <x v="419"/>
    </i>
    <i r="1">
      <x v="558"/>
    </i>
    <i>
      <x v="92"/>
    </i>
    <i r="1">
      <x v="20"/>
    </i>
    <i r="1">
      <x v="117"/>
    </i>
    <i>
      <x v="93"/>
    </i>
    <i r="1">
      <x v="68"/>
    </i>
    <i r="1">
      <x v="246"/>
    </i>
    <i r="1">
      <x v="339"/>
    </i>
    <i r="1">
      <x v="641"/>
    </i>
    <i r="1">
      <x v="651"/>
    </i>
    <i>
      <x v="94"/>
    </i>
    <i r="1">
      <x v="23"/>
    </i>
    <i r="1">
      <x v="58"/>
    </i>
    <i r="1">
      <x v="250"/>
    </i>
    <i r="1">
      <x v="364"/>
    </i>
    <i>
      <x v="95"/>
    </i>
    <i r="1">
      <x v="112"/>
    </i>
    <i r="1">
      <x v="150"/>
    </i>
    <i r="1">
      <x v="473"/>
    </i>
    <i>
      <x v="96"/>
    </i>
    <i r="1">
      <x v="70"/>
    </i>
    <i r="1">
      <x v="248"/>
    </i>
    <i>
      <x v="97"/>
    </i>
    <i r="1">
      <x v="133"/>
    </i>
    <i r="1">
      <x v="231"/>
    </i>
    <i>
      <x v="98"/>
    </i>
    <i r="1">
      <x v="249"/>
    </i>
    <i r="1">
      <x v="385"/>
    </i>
    <i>
      <x v="99"/>
    </i>
    <i r="1">
      <x v="72"/>
    </i>
    <i r="1">
      <x v="503"/>
    </i>
    <i>
      <x v="100"/>
    </i>
    <i r="1">
      <x v="177"/>
    </i>
    <i>
      <x v="101"/>
    </i>
    <i r="1">
      <x v="81"/>
    </i>
    <i r="1">
      <x v="568"/>
    </i>
    <i>
      <x v="102"/>
    </i>
    <i r="1">
      <x v="278"/>
    </i>
    <i>
      <x v="103"/>
    </i>
    <i r="1">
      <x v="323"/>
    </i>
    <i>
      <x v="104"/>
    </i>
    <i r="1">
      <x v="309"/>
    </i>
    <i>
      <x v="105"/>
    </i>
    <i r="1">
      <x v="307"/>
    </i>
    <i>
      <x v="106"/>
    </i>
    <i r="1">
      <x v="6"/>
    </i>
    <i>
      <x v="107"/>
    </i>
    <i r="1">
      <x v="93"/>
    </i>
    <i r="1">
      <x v="518"/>
    </i>
    <i>
      <x v="108"/>
    </i>
    <i r="1">
      <x v="368"/>
    </i>
    <i>
      <x v="109"/>
    </i>
    <i r="1">
      <x v="389"/>
    </i>
    <i>
      <x v="110"/>
    </i>
    <i r="1">
      <x v="184"/>
    </i>
    <i r="1">
      <x v="265"/>
    </i>
    <i r="1">
      <x v="266"/>
    </i>
    <i r="1">
      <x v="537"/>
    </i>
    <i>
      <x v="111"/>
    </i>
    <i r="1">
      <x v="60"/>
    </i>
    <i r="1">
      <x v="169"/>
    </i>
    <i>
      <x v="112"/>
    </i>
    <i r="1">
      <x v="416"/>
    </i>
    <i>
      <x v="113"/>
    </i>
    <i r="1">
      <x v="103"/>
    </i>
    <i>
      <x v="114"/>
    </i>
    <i r="1">
      <x v="69"/>
    </i>
    <i r="1">
      <x v="294"/>
    </i>
    <i r="1">
      <x v="353"/>
    </i>
    <i r="1">
      <x v="454"/>
    </i>
    <i r="1">
      <x v="646"/>
    </i>
    <i>
      <x v="115"/>
    </i>
    <i r="1">
      <x v="288"/>
    </i>
    <i r="1">
      <x v="544"/>
    </i>
    <i>
      <x v="116"/>
    </i>
    <i r="1">
      <x v="226"/>
    </i>
    <i r="1">
      <x v="340"/>
    </i>
    <i r="1">
      <x v="341"/>
    </i>
    <i r="1">
      <x v="623"/>
    </i>
    <i>
      <x v="117"/>
    </i>
    <i r="1">
      <x v="198"/>
    </i>
    <i r="1">
      <x v="366"/>
    </i>
    <i r="1">
      <x v="386"/>
    </i>
    <i r="1">
      <x v="547"/>
    </i>
    <i r="1">
      <x v="548"/>
    </i>
    <i>
      <x v="118"/>
    </i>
    <i r="1">
      <x v="359"/>
    </i>
    <i r="1">
      <x v="360"/>
    </i>
    <i r="1">
      <x v="361"/>
    </i>
    <i r="1">
      <x v="645"/>
    </i>
    <i>
      <x v="119"/>
    </i>
    <i r="1">
      <x v="35"/>
    </i>
    <i r="1">
      <x v="36"/>
    </i>
    <i>
      <x v="120"/>
    </i>
    <i r="1">
      <x v="388"/>
    </i>
    <i>
      <x v="121"/>
    </i>
    <i r="1">
      <x v="268"/>
    </i>
    <i>
      <x v="122"/>
    </i>
    <i r="1">
      <x v="519"/>
    </i>
    <i>
      <x v="123"/>
    </i>
    <i r="1">
      <x v="378"/>
    </i>
    <i>
      <x v="124"/>
    </i>
    <i r="1">
      <x v="209"/>
    </i>
    <i>
      <x v="125"/>
    </i>
    <i r="1">
      <x v="415"/>
    </i>
    <i>
      <x v="126"/>
    </i>
    <i r="1">
      <x v="472"/>
    </i>
    <i>
      <x v="127"/>
    </i>
    <i r="1">
      <x v="324"/>
    </i>
    <i r="1">
      <x v="640"/>
    </i>
    <i>
      <x v="128"/>
    </i>
    <i r="1">
      <x v="332"/>
    </i>
    <i>
      <x v="129"/>
    </i>
    <i r="1">
      <x v="100"/>
    </i>
    <i>
      <x v="130"/>
    </i>
    <i r="1">
      <x v="449"/>
    </i>
    <i>
      <x v="131"/>
    </i>
    <i r="1">
      <x v="493"/>
    </i>
    <i r="1">
      <x v="667"/>
    </i>
    <i>
      <x v="132"/>
    </i>
    <i r="1">
      <x v="19"/>
    </i>
    <i r="1">
      <x v="22"/>
    </i>
    <i r="1">
      <x v="115"/>
    </i>
    <i r="1">
      <x v="116"/>
    </i>
    <i r="1">
      <x v="125"/>
    </i>
    <i r="1">
      <x v="135"/>
    </i>
    <i r="1">
      <x v="156"/>
    </i>
    <i r="1">
      <x v="176"/>
    </i>
    <i r="1">
      <x v="178"/>
    </i>
    <i r="1">
      <x v="234"/>
    </i>
    <i r="1">
      <x v="405"/>
    </i>
    <i r="1">
      <x v="406"/>
    </i>
    <i r="1">
      <x v="407"/>
    </i>
    <i>
      <x v="133"/>
    </i>
    <i r="1">
      <x v="9"/>
    </i>
    <i r="1">
      <x v="161"/>
    </i>
    <i r="1">
      <x v="213"/>
    </i>
    <i r="1">
      <x v="271"/>
    </i>
    <i r="1">
      <x v="319"/>
    </i>
    <i r="1">
      <x v="354"/>
    </i>
    <i r="1">
      <x v="390"/>
    </i>
    <i r="1">
      <x v="418"/>
    </i>
    <i r="1">
      <x v="439"/>
    </i>
    <i r="1">
      <x v="482"/>
    </i>
    <i r="1">
      <x v="489"/>
    </i>
    <i r="1">
      <x v="504"/>
    </i>
    <i r="1">
      <x v="572"/>
    </i>
    <i r="1">
      <x v="593"/>
    </i>
    <i r="1">
      <x v="594"/>
    </i>
    <i r="1">
      <x v="613"/>
    </i>
    <i r="1">
      <x v="618"/>
    </i>
    <i r="1">
      <x v="626"/>
    </i>
    <i r="1">
      <x v="636"/>
    </i>
    <i r="1">
      <x v="639"/>
    </i>
    <i r="1">
      <x v="669"/>
    </i>
    <i r="1">
      <x v="670"/>
    </i>
    <i r="1">
      <x v="673"/>
    </i>
    <i r="1">
      <x v="677"/>
    </i>
    <i r="1">
      <x v="685"/>
    </i>
    <i>
      <x v="134"/>
    </i>
    <i r="1">
      <x v="98"/>
    </i>
    <i r="1">
      <x v="99"/>
    </i>
    <i>
      <x v="135"/>
    </i>
    <i r="1">
      <x v="32"/>
    </i>
    <i r="1">
      <x v="500"/>
    </i>
    <i>
      <x v="136"/>
    </i>
    <i r="1">
      <x v="379"/>
    </i>
    <i>
      <x v="137"/>
    </i>
    <i r="1">
      <x/>
    </i>
    <i r="1">
      <x v="75"/>
    </i>
    <i r="1">
      <x v="94"/>
    </i>
    <i r="1">
      <x v="158"/>
    </i>
    <i r="1">
      <x v="258"/>
    </i>
    <i r="1">
      <x v="657"/>
    </i>
    <i>
      <x v="138"/>
    </i>
    <i r="1">
      <x v="174"/>
    </i>
    <i r="1">
      <x v="192"/>
    </i>
    <i r="1">
      <x v="391"/>
    </i>
    <i>
      <x v="139"/>
    </i>
    <i r="1">
      <x v="164"/>
    </i>
    <i r="1">
      <x v="172"/>
    </i>
    <i r="1">
      <x v="545"/>
    </i>
    <i>
      <x v="140"/>
    </i>
    <i r="1">
      <x v="4"/>
    </i>
    <i r="1">
      <x v="29"/>
    </i>
    <i r="1">
      <x v="61"/>
    </i>
    <i r="1">
      <x v="167"/>
    </i>
    <i r="1">
      <x v="179"/>
    </i>
    <i r="1">
      <x v="394"/>
    </i>
    <i r="1">
      <x v="478"/>
    </i>
    <i r="1">
      <x v="479"/>
    </i>
    <i>
      <x v="141"/>
    </i>
    <i r="1">
      <x v="123"/>
    </i>
    <i r="1">
      <x v="142"/>
    </i>
    <i>
      <x v="142"/>
    </i>
    <i r="1">
      <x v="82"/>
    </i>
    <i r="1">
      <x v="157"/>
    </i>
    <i>
      <x v="143"/>
    </i>
    <i r="1">
      <x v="497"/>
    </i>
    <i>
      <x v="144"/>
    </i>
    <i r="1">
      <x v="349"/>
    </i>
    <i>
      <x v="145"/>
    </i>
    <i r="1">
      <x v="356"/>
    </i>
    <i r="1">
      <x v="377"/>
    </i>
    <i>
      <x v="146"/>
    </i>
    <i r="1">
      <x v="277"/>
    </i>
    <i>
      <x v="147"/>
    </i>
    <i r="1">
      <x v="166"/>
    </i>
    <i r="1">
      <x v="185"/>
    </i>
    <i>
      <x v="148"/>
    </i>
    <i r="1">
      <x v="87"/>
    </i>
    <i r="1">
      <x v="675"/>
    </i>
    <i>
      <x v="149"/>
    </i>
    <i r="1">
      <x v="40"/>
    </i>
    <i r="1">
      <x v="41"/>
    </i>
    <i>
      <x v="150"/>
    </i>
    <i r="1">
      <x v="445"/>
    </i>
    <i r="1">
      <x v="492"/>
    </i>
    <i>
      <x v="151"/>
    </i>
    <i r="1">
      <x v="11"/>
    </i>
    <i r="1">
      <x v="46"/>
    </i>
    <i>
      <x v="152"/>
    </i>
    <i r="1">
      <x v="253"/>
    </i>
    <i>
      <x v="153"/>
    </i>
    <i r="1">
      <x v="313"/>
    </i>
    <i r="1">
      <x v="314"/>
    </i>
    <i r="1">
      <x v="315"/>
    </i>
    <i r="1">
      <x v="348"/>
    </i>
    <i r="1">
      <x v="458"/>
    </i>
    <i>
      <x v="154"/>
    </i>
    <i r="1">
      <x v="459"/>
    </i>
    <i r="1">
      <x v="467"/>
    </i>
    <i r="1">
      <x v="564"/>
    </i>
    <i>
      <x v="155"/>
    </i>
    <i r="1">
      <x v="494"/>
    </i>
    <i r="1">
      <x v="684"/>
    </i>
    <i>
      <x v="156"/>
    </i>
    <i r="1">
      <x v="51"/>
    </i>
    <i r="1">
      <x v="132"/>
    </i>
    <i r="1">
      <x v="145"/>
    </i>
    <i r="1">
      <x v="146"/>
    </i>
    <i r="1">
      <x v="148"/>
    </i>
    <i r="1">
      <x v="194"/>
    </i>
    <i r="1">
      <x v="397"/>
    </i>
    <i r="1">
      <x v="452"/>
    </i>
    <i r="1">
      <x v="616"/>
    </i>
    <i>
      <x v="157"/>
    </i>
    <i r="1">
      <x v="55"/>
    </i>
    <i r="1">
      <x v="255"/>
    </i>
    <i r="1">
      <x v="381"/>
    </i>
    <i>
      <x v="158"/>
    </i>
    <i r="1">
      <x v="5"/>
    </i>
    <i r="1">
      <x v="235"/>
    </i>
    <i r="1">
      <x v="285"/>
    </i>
    <i r="1">
      <x v="321"/>
    </i>
    <i r="1">
      <x v="469"/>
    </i>
    <i r="1">
      <x v="482"/>
    </i>
    <i>
      <x v="159"/>
    </i>
    <i r="1">
      <x v="126"/>
    </i>
    <i r="1">
      <x v="127"/>
    </i>
    <i r="1">
      <x v="128"/>
    </i>
    <i r="1">
      <x v="129"/>
    </i>
    <i r="1">
      <x v="281"/>
    </i>
    <i r="1">
      <x v="297"/>
    </i>
    <i r="1">
      <x v="317"/>
    </i>
    <i r="1">
      <x v="440"/>
    </i>
    <i r="1">
      <x v="590"/>
    </i>
    <i r="1">
      <x v="604"/>
    </i>
    <i>
      <x v="160"/>
    </i>
    <i r="1">
      <x v="12"/>
    </i>
    <i r="1">
      <x v="13"/>
    </i>
    <i r="1">
      <x v="562"/>
    </i>
    <i r="1">
      <x v="591"/>
    </i>
    <i>
      <x v="161"/>
    </i>
    <i r="1">
      <x v="262"/>
    </i>
    <i r="1">
      <x v="290"/>
    </i>
    <i r="1">
      <x v="291"/>
    </i>
    <i r="1">
      <x v="292"/>
    </i>
    <i r="1">
      <x v="293"/>
    </i>
    <i>
      <x v="162"/>
    </i>
    <i r="1">
      <x v="261"/>
    </i>
    <i r="1">
      <x v="305"/>
    </i>
    <i r="1">
      <x v="461"/>
    </i>
    <i r="1">
      <x v="587"/>
    </i>
    <i>
      <x v="163"/>
    </i>
    <i r="1">
      <x v="7"/>
    </i>
    <i r="1">
      <x v="175"/>
    </i>
    <i r="1">
      <x v="196"/>
    </i>
    <i r="1">
      <x v="466"/>
    </i>
    <i r="1">
      <x v="468"/>
    </i>
    <i r="1">
      <x v="652"/>
    </i>
    <i>
      <x v="164"/>
    </i>
    <i r="1">
      <x v="260"/>
    </i>
    <i>
      <x v="165"/>
    </i>
    <i r="1">
      <x v="462"/>
    </i>
    <i r="1">
      <x v="495"/>
    </i>
    <i>
      <x v="166"/>
    </i>
    <i r="1">
      <x v="102"/>
    </i>
    <i>
      <x v="167"/>
    </i>
    <i r="1">
      <x v="96"/>
    </i>
    <i r="1">
      <x v="182"/>
    </i>
    <i r="1">
      <x v="617"/>
    </i>
    <i>
      <x v="168"/>
    </i>
    <i r="1">
      <x v="273"/>
    </i>
    <i r="1">
      <x v="491"/>
    </i>
    <i>
      <x v="169"/>
    </i>
    <i r="1">
      <x v="3"/>
    </i>
    <i r="1">
      <x v="10"/>
    </i>
    <i r="1">
      <x v="39"/>
    </i>
    <i r="1">
      <x v="105"/>
    </i>
    <i r="1">
      <x v="149"/>
    </i>
    <i r="1">
      <x v="155"/>
    </i>
    <i r="1">
      <x v="263"/>
    </i>
    <i r="1">
      <x v="267"/>
    </i>
    <i r="1">
      <x v="337"/>
    </i>
    <i r="1">
      <x v="367"/>
    </i>
    <i r="1">
      <x v="371"/>
    </i>
    <i r="1">
      <x v="431"/>
    </i>
    <i r="1">
      <x v="438"/>
    </i>
    <i r="1">
      <x v="453"/>
    </i>
    <i r="1">
      <x v="483"/>
    </i>
    <i r="1">
      <x v="510"/>
    </i>
    <i r="1">
      <x v="511"/>
    </i>
    <i>
      <x v="170"/>
    </i>
    <i r="1">
      <x v="259"/>
    </i>
    <i>
      <x v="171"/>
    </i>
    <i r="1">
      <x v="298"/>
    </i>
    <i r="1">
      <x v="299"/>
    </i>
    <i>
      <x v="172"/>
    </i>
    <i r="1">
      <x v="295"/>
    </i>
    <i r="1">
      <x v="296"/>
    </i>
    <i r="1">
      <x v="318"/>
    </i>
    <i r="1">
      <x v="638"/>
    </i>
    <i r="1">
      <x v="687"/>
    </i>
    <i r="1">
      <x v="688"/>
    </i>
    <i>
      <x v="173"/>
    </i>
    <i r="1">
      <x v="59"/>
    </i>
    <i r="1">
      <x v="101"/>
    </i>
    <i r="1">
      <x v="302"/>
    </i>
    <i r="1">
      <x v="485"/>
    </i>
    <i r="1">
      <x v="530"/>
    </i>
    <i r="1">
      <x v="668"/>
    </i>
    <i>
      <x v="174"/>
    </i>
    <i r="1">
      <x v="165"/>
    </i>
    <i>
      <x v="175"/>
    </i>
    <i r="1">
      <x v="65"/>
    </i>
    <i r="1">
      <x v="514"/>
    </i>
    <i r="1">
      <x v="682"/>
    </i>
    <i>
      <x v="176"/>
    </i>
    <i r="1">
      <x v="119"/>
    </i>
    <i r="1">
      <x v="143"/>
    </i>
    <i r="1">
      <x v="144"/>
    </i>
    <i r="1">
      <x v="607"/>
    </i>
    <i>
      <x v="177"/>
    </i>
    <i r="1">
      <x v="269"/>
    </i>
    <i>
      <x v="178"/>
    </i>
    <i r="1">
      <x v="114"/>
    </i>
    <i r="1">
      <x v="486"/>
    </i>
    <i r="1">
      <x v="559"/>
    </i>
    <i r="1">
      <x v="665"/>
    </i>
    <i>
      <x v="179"/>
    </i>
    <i r="1">
      <x v="109"/>
    </i>
    <i r="1">
      <x v="110"/>
    </i>
    <i>
      <x v="180"/>
    </i>
    <i r="1">
      <x v="211"/>
    </i>
    <i r="1">
      <x v="429"/>
    </i>
    <i>
      <x v="181"/>
    </i>
    <i r="1">
      <x v="287"/>
    </i>
    <i r="1">
      <x v="331"/>
    </i>
    <i r="1">
      <x v="484"/>
    </i>
    <i>
      <x v="182"/>
    </i>
    <i r="1">
      <x v="227"/>
    </i>
    <i r="1">
      <x v="655"/>
    </i>
    <i>
      <x v="183"/>
    </i>
    <i r="1">
      <x v="553"/>
    </i>
    <i r="1">
      <x v="680"/>
    </i>
    <i>
      <x v="184"/>
    </i>
    <i r="1">
      <x v="382"/>
    </i>
    <i>
      <x v="185"/>
    </i>
    <i r="1">
      <x v="85"/>
    </i>
    <i>
      <x v="186"/>
    </i>
    <i r="1">
      <x v="80"/>
    </i>
    <i>
      <x v="187"/>
    </i>
    <i r="1">
      <x v="289"/>
    </i>
    <i r="1">
      <x v="635"/>
    </i>
    <i>
      <x v="188"/>
    </i>
    <i r="1">
      <x v="343"/>
    </i>
    <i>
      <x v="189"/>
    </i>
    <i r="1">
      <x v="84"/>
    </i>
    <i r="1">
      <x v="628"/>
    </i>
    <i>
      <x v="190"/>
    </i>
    <i r="1">
      <x v="342"/>
    </i>
    <i r="1">
      <x v="426"/>
    </i>
    <i r="1">
      <x v="474"/>
    </i>
    <i r="1">
      <x v="516"/>
    </i>
    <i>
      <x v="191"/>
    </i>
    <i r="1">
      <x v="2"/>
    </i>
    <i r="1">
      <x v="328"/>
    </i>
    <i r="1">
      <x v="329"/>
    </i>
    <i r="1">
      <x v="515"/>
    </i>
    <i r="1">
      <x v="525"/>
    </i>
    <i r="1">
      <x v="596"/>
    </i>
    <i>
      <x v="192"/>
    </i>
    <i r="1">
      <x v="18"/>
    </i>
    <i r="1">
      <x v="47"/>
    </i>
    <i r="1">
      <x v="362"/>
    </i>
    <i r="1">
      <x v="363"/>
    </i>
    <i r="1">
      <x v="522"/>
    </i>
    <i>
      <x v="193"/>
    </i>
    <i r="1">
      <x v="413"/>
    </i>
    <i>
      <x v="194"/>
    </i>
    <i r="1">
      <x v="186"/>
    </i>
    <i r="1">
      <x v="430"/>
    </i>
    <i>
      <x v="195"/>
    </i>
    <i r="1">
      <x v="508"/>
    </i>
    <i>
      <x v="196"/>
    </i>
    <i r="1">
      <x v="141"/>
    </i>
    <i>
      <x v="197"/>
    </i>
    <i r="1">
      <x v="549"/>
    </i>
    <i>
      <x v="198"/>
    </i>
    <i r="1">
      <x v="229"/>
    </i>
    <i r="1">
      <x v="538"/>
    </i>
    <i>
      <x v="199"/>
    </i>
    <i r="1">
      <x v="272"/>
    </i>
    <i r="1">
      <x v="441"/>
    </i>
    <i r="1">
      <x v="541"/>
    </i>
    <i r="1">
      <x v="615"/>
    </i>
    <i r="1">
      <x v="678"/>
    </i>
    <i>
      <x v="200"/>
    </i>
    <i r="1">
      <x v="77"/>
    </i>
    <i>
      <x v="201"/>
    </i>
    <i r="1">
      <x v="521"/>
    </i>
    <i>
      <x v="202"/>
    </i>
    <i r="1">
      <x v="81"/>
    </i>
    <i>
      <x v="203"/>
    </i>
    <i r="1">
      <x v="540"/>
    </i>
    <i>
      <x v="204"/>
    </i>
    <i r="1">
      <x v="400"/>
    </i>
    <i>
      <x v="205"/>
    </i>
    <i r="1">
      <x v="27"/>
    </i>
    <i r="1">
      <x v="376"/>
    </i>
    <i r="1">
      <x v="446"/>
    </i>
    <i r="1">
      <x v="487"/>
    </i>
    <i r="1">
      <x v="536"/>
    </i>
    <i>
      <x v="206"/>
    </i>
    <i r="1">
      <x v="153"/>
    </i>
    <i r="1">
      <x v="574"/>
    </i>
    <i>
      <x v="207"/>
    </i>
    <i r="1">
      <x v="31"/>
    </i>
    <i>
      <x v="208"/>
    </i>
    <i r="1">
      <x v="279"/>
    </i>
    <i r="1">
      <x v="280"/>
    </i>
    <i>
      <x v="209"/>
    </i>
    <i r="1">
      <x v="301"/>
    </i>
    <i>
      <x v="210"/>
    </i>
    <i r="1">
      <x v="335"/>
    </i>
    <i>
      <x v="211"/>
    </i>
    <i r="1">
      <x v="310"/>
    </i>
    <i>
      <x v="212"/>
    </i>
    <i r="1">
      <x v="404"/>
    </i>
    <i>
      <x v="213"/>
    </i>
    <i r="1">
      <x v="76"/>
    </i>
    <i>
      <x v="214"/>
    </i>
    <i r="1">
      <x v="383"/>
    </i>
    <i>
      <x v="215"/>
    </i>
    <i r="1">
      <x v="170"/>
    </i>
    <i>
      <x v="216"/>
    </i>
    <i r="1">
      <x v="78"/>
    </i>
    <i>
      <x v="217"/>
    </i>
    <i r="1">
      <x v="433"/>
    </i>
    <i>
      <x v="218"/>
    </i>
    <i r="1">
      <x v="488"/>
    </i>
    <i>
      <x v="219"/>
    </i>
    <i r="1">
      <x v="352"/>
    </i>
    <i>
      <x v="220"/>
    </i>
    <i r="1">
      <x v="322"/>
    </i>
    <i>
      <x v="221"/>
    </i>
    <i r="1">
      <x v="104"/>
    </i>
    <i r="1">
      <x v="131"/>
    </i>
    <i r="1">
      <x v="230"/>
    </i>
    <i r="1">
      <x v="424"/>
    </i>
    <i r="1">
      <x v="490"/>
    </i>
    <i r="1">
      <x v="581"/>
    </i>
    <i r="1">
      <x v="582"/>
    </i>
    <i r="1">
      <x v="583"/>
    </i>
    <i r="1">
      <x v="584"/>
    </i>
    <i r="1">
      <x v="683"/>
    </i>
    <i>
      <x v="222"/>
    </i>
    <i r="1">
      <x v="119"/>
    </i>
    <i>
      <x v="223"/>
    </i>
    <i r="1">
      <x v="447"/>
    </i>
    <i r="1">
      <x v="448"/>
    </i>
    <i r="1">
      <x v="661"/>
    </i>
    <i>
      <x v="224"/>
    </i>
    <i r="1">
      <x v="282"/>
    </i>
    <i>
      <x v="225"/>
    </i>
    <i r="1">
      <x v="89"/>
    </i>
    <i r="1">
      <x v="180"/>
    </i>
    <i>
      <x v="226"/>
    </i>
    <i r="1">
      <x v="189"/>
    </i>
    <i r="1">
      <x v="457"/>
    </i>
    <i r="1">
      <x v="501"/>
    </i>
    <i>
      <x v="227"/>
    </i>
    <i r="1">
      <x v="86"/>
    </i>
    <i r="1">
      <x v="347"/>
    </i>
    <i r="1">
      <x v="520"/>
    </i>
    <i>
      <x v="228"/>
    </i>
    <i r="1">
      <x v="197"/>
    </i>
    <i>
      <x v="229"/>
    </i>
    <i r="1">
      <x v="181"/>
    </i>
    <i>
      <x v="230"/>
    </i>
    <i r="1">
      <x v="542"/>
    </i>
    <i r="1">
      <x v="648"/>
    </i>
    <i>
      <x v="231"/>
    </i>
    <i r="1">
      <x v="559"/>
    </i>
    <i r="1">
      <x v="560"/>
    </i>
    <i r="1">
      <x v="689"/>
    </i>
    <i>
      <x v="232"/>
    </i>
    <i r="1">
      <x v="21"/>
    </i>
    <i r="1">
      <x v="67"/>
    </i>
    <i r="1">
      <x v="73"/>
    </i>
    <i r="1">
      <x v="163"/>
    </i>
    <i r="1">
      <x v="171"/>
    </i>
    <i r="1">
      <x v="215"/>
    </i>
    <i r="1">
      <x v="217"/>
    </i>
    <i r="1">
      <x v="218"/>
    </i>
    <i r="1">
      <x v="219"/>
    </i>
    <i r="1">
      <x v="304"/>
    </i>
    <i r="1">
      <x v="325"/>
    </i>
    <i r="1">
      <x v="350"/>
    </i>
    <i r="1">
      <x v="412"/>
    </i>
    <i r="1">
      <x v="432"/>
    </i>
    <i r="1">
      <x v="442"/>
    </i>
    <i r="1">
      <x v="443"/>
    </i>
    <i r="1">
      <x v="509"/>
    </i>
    <i r="1">
      <x v="557"/>
    </i>
    <i r="1">
      <x v="589"/>
    </i>
    <i>
      <x v="233"/>
    </i>
    <i r="1">
      <x v="600"/>
    </i>
    <i>
      <x v="234"/>
    </i>
    <i r="1">
      <x v="605"/>
    </i>
    <i>
      <x v="235"/>
    </i>
    <i r="1">
      <x v="609"/>
    </i>
    <i>
      <x v="236"/>
    </i>
    <i r="1">
      <x v="622"/>
    </i>
    <i>
      <x v="237"/>
    </i>
    <i r="1">
      <x v="629"/>
    </i>
    <i>
      <x v="238"/>
    </i>
    <i r="1">
      <x v="631"/>
    </i>
    <i>
      <x v="239"/>
    </i>
    <i r="1">
      <x v="633"/>
    </i>
    <i>
      <x v="240"/>
    </i>
    <i r="1">
      <x v="647"/>
    </i>
    <i>
      <x v="241"/>
    </i>
    <i r="1">
      <x v="649"/>
    </i>
    <i>
      <x v="242"/>
    </i>
    <i r="1">
      <x v="666"/>
    </i>
    <i>
      <x v="243"/>
    </i>
    <i r="1">
      <x v="671"/>
    </i>
    <i>
      <x v="244"/>
    </i>
    <i r="1">
      <x v="672"/>
    </i>
    <i>
      <x v="245"/>
    </i>
    <i r="1">
      <x v="679"/>
    </i>
    <i>
      <x v="247"/>
    </i>
    <i r="1">
      <x v="565"/>
    </i>
    <i>
      <x v="248"/>
    </i>
    <i r="1">
      <x v="566"/>
    </i>
    <i r="1">
      <x v="567"/>
    </i>
    <i>
      <x v="249"/>
    </i>
    <i r="1">
      <x v="569"/>
    </i>
    <i>
      <x v="250"/>
    </i>
    <i r="1">
      <x v="570"/>
    </i>
    <i>
      <x v="251"/>
    </i>
    <i r="1">
      <x v="571"/>
    </i>
    <i>
      <x v="252"/>
    </i>
    <i r="1">
      <x v="573"/>
    </i>
    <i>
      <x v="253"/>
    </i>
    <i r="1">
      <x v="575"/>
    </i>
    <i>
      <x v="254"/>
    </i>
    <i r="1">
      <x v="576"/>
    </i>
    <i>
      <x v="255"/>
    </i>
    <i r="1">
      <x v="579"/>
    </i>
    <i r="1">
      <x v="580"/>
    </i>
    <i>
      <x v="256"/>
    </i>
    <i r="1">
      <x v="585"/>
    </i>
    <i r="1">
      <x v="586"/>
    </i>
    <i>
      <x v="257"/>
    </i>
    <i r="1">
      <x v="588"/>
    </i>
    <i t="grand">
      <x/>
    </i>
  </rowItems>
  <colItems count="1">
    <i/>
  </colItems>
  <dataFields count="1">
    <dataField name="Sum of Total Funds" fld="12" baseField="0" baseItem="251" numFmtId="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68" applyNumberFormats="0" applyBorderFormats="0" applyFontFormats="0" applyPatternFormats="0" applyAlignmentFormats="0" applyWidthHeightFormats="1" dataCaption="Values" updatedVersion="6" minRefreshableVersion="3" useAutoFormatting="1" itemPrintTitles="1" createdVersion="5" indent="0" outline="1" outlineData="1" multipleFieldFilters="0" rowHeaderCaption="CCDDD">
  <location ref="A3:B261" firstHeaderRow="1" firstDataRow="1" firstDataCol="1"/>
  <pivotFields count="12">
    <pivotField axis="axisRow" showAll="0" sortType="ascending">
      <items count="258">
        <item x="242"/>
        <item x="86"/>
        <item x="152"/>
        <item x="43"/>
        <item x="14"/>
        <item x="23"/>
        <item x="135"/>
        <item x="210"/>
        <item x="201"/>
        <item x="48"/>
        <item x="159"/>
        <item x="96"/>
        <item x="45"/>
        <item x="37"/>
        <item x="36"/>
        <item x="44"/>
        <item x="150"/>
        <item x="188"/>
        <item x="54"/>
        <item x="102"/>
        <item x="65"/>
        <item x="122"/>
        <item x="138"/>
        <item x="241"/>
        <item x="1"/>
        <item x="32"/>
        <item x="20"/>
        <item x="208"/>
        <item x="56"/>
        <item x="84"/>
        <item x="88"/>
        <item x="234"/>
        <item x="38"/>
        <item x="133"/>
        <item x="254"/>
        <item x="134"/>
        <item x="30"/>
        <item x="33"/>
        <item x="158"/>
        <item x="243"/>
        <item x="78"/>
        <item x="190"/>
        <item x="126"/>
        <item x="207"/>
        <item x="47"/>
        <item x="70"/>
        <item x="132"/>
        <item x="199"/>
        <item x="216"/>
        <item x="203"/>
        <item x="238"/>
        <item x="10"/>
        <item x="209"/>
        <item x="212"/>
        <item x="50"/>
        <item x="98"/>
        <item x="251"/>
        <item x="142"/>
        <item x="112"/>
        <item x="124"/>
        <item x="178"/>
        <item x="166"/>
        <item x="90"/>
        <item x="141"/>
        <item x="253"/>
        <item x="186"/>
        <item x="183"/>
        <item x="123"/>
        <item x="73"/>
        <item x="221"/>
        <item x="76"/>
        <item x="51"/>
        <item x="185"/>
        <item x="8"/>
        <item x="34"/>
        <item x="97"/>
        <item x="129"/>
        <item x="24"/>
        <item x="236"/>
        <item x="114"/>
        <item x="219"/>
        <item x="21"/>
        <item x="103"/>
        <item x="40"/>
        <item x="15"/>
        <item x="229"/>
        <item x="170"/>
        <item x="94"/>
        <item x="116"/>
        <item x="72"/>
        <item x="128"/>
        <item x="27"/>
        <item x="228"/>
        <item x="172"/>
        <item x="226"/>
        <item x="100"/>
        <item x="143"/>
        <item x="28"/>
        <item x="18"/>
        <item x="52"/>
        <item x="19"/>
        <item x="87"/>
        <item x="55"/>
        <item x="95"/>
        <item x="136"/>
        <item x="57"/>
        <item x="235"/>
        <item x="137"/>
        <item x="110"/>
        <item x="63"/>
        <item x="155"/>
        <item x="174"/>
        <item x="168"/>
        <item x="167"/>
        <item x="6"/>
        <item x="252"/>
        <item x="74"/>
        <item x="189"/>
        <item x="198"/>
        <item x="113"/>
        <item x="246"/>
        <item x="42"/>
        <item x="222"/>
        <item x="206"/>
        <item x="75"/>
        <item x="249"/>
        <item x="117"/>
        <item x="82"/>
        <item x="53"/>
        <item x="161"/>
        <item x="119"/>
        <item x="121"/>
        <item x="187"/>
        <item x="29"/>
        <item x="197"/>
        <item x="148"/>
        <item x="232"/>
        <item x="191"/>
        <item x="125"/>
        <item x="205"/>
        <item x="220"/>
        <item x="175"/>
        <item x="250"/>
        <item x="176"/>
        <item x="80"/>
        <item x="215"/>
        <item x="224"/>
        <item x="17"/>
        <item x="11"/>
        <item x="79"/>
        <item x="26"/>
        <item x="192"/>
        <item x="0"/>
        <item x="109"/>
        <item x="104"/>
        <item x="4"/>
        <item x="93"/>
        <item x="247"/>
        <item x="64"/>
        <item x="49"/>
        <item x="227"/>
        <item x="181"/>
        <item x="184"/>
        <item x="153"/>
        <item x="106"/>
        <item x="69"/>
        <item x="31"/>
        <item x="213"/>
        <item x="12"/>
        <item x="139"/>
        <item x="171"/>
        <item x="217"/>
        <item x="194"/>
        <item x="225"/>
        <item x="35"/>
        <item x="39"/>
        <item x="5"/>
        <item x="9"/>
        <item x="13"/>
        <item x="147"/>
        <item x="146"/>
        <item x="7"/>
        <item x="145"/>
        <item x="218"/>
        <item x="81"/>
        <item x="77"/>
        <item x="151"/>
        <item x="3"/>
        <item x="144"/>
        <item x="164"/>
        <item x="163"/>
        <item x="41"/>
        <item x="105"/>
        <item x="46"/>
        <item x="91"/>
        <item x="149"/>
        <item x="89"/>
        <item x="85"/>
        <item x="127"/>
        <item x="160"/>
        <item x="130"/>
        <item x="244"/>
        <item x="195"/>
        <item x="67"/>
        <item x="61"/>
        <item x="162"/>
        <item x="180"/>
        <item x="66"/>
        <item x="255"/>
        <item x="179"/>
        <item x="2"/>
        <item x="16"/>
        <item x="204"/>
        <item x="115"/>
        <item x="231"/>
        <item x="99"/>
        <item x="239"/>
        <item x="240"/>
        <item x="131"/>
        <item x="108"/>
        <item x="59"/>
        <item x="233"/>
        <item x="62"/>
        <item x="237"/>
        <item x="200"/>
        <item x="22"/>
        <item x="101"/>
        <item x="25"/>
        <item x="156"/>
        <item x="165"/>
        <item x="177"/>
        <item x="169"/>
        <item x="154"/>
        <item x="140"/>
        <item x="230"/>
        <item x="202"/>
        <item x="58"/>
        <item x="196"/>
        <item x="107"/>
        <item x="60"/>
        <item x="211"/>
        <item x="223"/>
        <item x="182"/>
        <item x="173"/>
        <item x="83"/>
        <item x="92"/>
        <item x="214"/>
        <item x="157"/>
        <item x="71"/>
        <item x="118"/>
        <item x="68"/>
        <item x="120"/>
        <item x="111"/>
        <item x="256"/>
        <item x="193"/>
        <item x="245"/>
        <item x="248"/>
        <item t="default"/>
      </items>
    </pivotField>
    <pivotField showAll="0"/>
    <pivotField showAll="0"/>
    <pivotField showAll="0"/>
    <pivotField showAll="0"/>
    <pivotField showAll="0"/>
    <pivotField showAll="0"/>
    <pivotField showAll="0" defaultSubtotal="0"/>
    <pivotField showAll="0"/>
    <pivotField showAll="0" defaultSubtotal="0"/>
    <pivotField numFmtId="10" showAll="0" defaultSubtotal="0"/>
    <pivotField dataField="1" numFmtId="43" showAll="0"/>
  </pivotFields>
  <rowFields count="1">
    <field x="0"/>
  </rowFields>
  <rowItems count="25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t="grand">
      <x/>
    </i>
  </rowItems>
  <colItems count="1">
    <i/>
  </colItems>
  <dataFields count="1">
    <dataField name="Sum of Total Funds" fld="11" baseField="0" baseItem="0" numFmtId="4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7"/>
  <sheetViews>
    <sheetView tabSelected="1" zoomScaleNormal="100" workbookViewId="0">
      <selection sqref="A1:C1"/>
    </sheetView>
  </sheetViews>
  <sheetFormatPr defaultRowHeight="15" x14ac:dyDescent="0.25"/>
  <cols>
    <col min="1" max="2" width="3.7109375" style="10" customWidth="1"/>
    <col min="3" max="3" width="127.140625" style="10" bestFit="1" customWidth="1"/>
    <col min="4" max="16384" width="9.140625" style="10"/>
  </cols>
  <sheetData>
    <row r="1" spans="1:3" ht="18.75" x14ac:dyDescent="0.3">
      <c r="A1" s="37" t="s">
        <v>1466</v>
      </c>
      <c r="B1" s="37"/>
      <c r="C1" s="37"/>
    </row>
    <row r="2" spans="1:3" x14ac:dyDescent="0.25">
      <c r="C2" s="14"/>
    </row>
    <row r="3" spans="1:3" ht="15" customHeight="1" x14ac:dyDescent="0.25">
      <c r="B3" s="38" t="s">
        <v>1462</v>
      </c>
      <c r="C3" s="38"/>
    </row>
    <row r="4" spans="1:3" ht="9.9499999999999993" customHeight="1" x14ac:dyDescent="0.25">
      <c r="B4" s="15"/>
      <c r="C4" s="15"/>
    </row>
    <row r="5" spans="1:3" ht="30" customHeight="1" x14ac:dyDescent="0.25">
      <c r="B5" s="38" t="s">
        <v>1463</v>
      </c>
      <c r="C5" s="38"/>
    </row>
    <row r="6" spans="1:3" ht="9.9499999999999993" customHeight="1" x14ac:dyDescent="0.25">
      <c r="B6" s="15"/>
      <c r="C6" s="15"/>
    </row>
    <row r="7" spans="1:3" ht="30" customHeight="1" x14ac:dyDescent="0.25">
      <c r="B7" s="39" t="s">
        <v>1483</v>
      </c>
      <c r="C7" s="39"/>
    </row>
    <row r="8" spans="1:3" ht="9.9499999999999993" customHeight="1" x14ac:dyDescent="0.25">
      <c r="B8" s="16"/>
      <c r="C8" s="16"/>
    </row>
    <row r="9" spans="1:3" ht="45" customHeight="1" x14ac:dyDescent="0.25">
      <c r="B9" s="40" t="s">
        <v>1464</v>
      </c>
      <c r="C9" s="40"/>
    </row>
    <row r="10" spans="1:3" ht="15" customHeight="1" x14ac:dyDescent="0.25">
      <c r="A10" s="16"/>
      <c r="B10" s="17" t="s">
        <v>1332</v>
      </c>
      <c r="C10" s="18" t="s">
        <v>1465</v>
      </c>
    </row>
    <row r="11" spans="1:3" ht="15" customHeight="1" x14ac:dyDescent="0.25">
      <c r="A11" s="16"/>
      <c r="B11" s="17"/>
      <c r="C11" s="18" t="s">
        <v>1333</v>
      </c>
    </row>
    <row r="12" spans="1:3" ht="15" customHeight="1" x14ac:dyDescent="0.25">
      <c r="A12" s="16"/>
      <c r="B12" s="17"/>
      <c r="C12" s="18" t="s">
        <v>1334</v>
      </c>
    </row>
    <row r="13" spans="1:3" ht="15" customHeight="1" x14ac:dyDescent="0.25">
      <c r="A13" s="16"/>
      <c r="B13" s="17"/>
      <c r="C13" s="18" t="s">
        <v>1335</v>
      </c>
    </row>
    <row r="14" spans="1:3" ht="15" customHeight="1" x14ac:dyDescent="0.25">
      <c r="A14" s="16"/>
      <c r="B14" s="17"/>
      <c r="C14" s="18" t="s">
        <v>1336</v>
      </c>
    </row>
    <row r="15" spans="1:3" ht="15" customHeight="1" x14ac:dyDescent="0.25">
      <c r="A15" s="16"/>
      <c r="B15" s="17"/>
      <c r="C15" s="18" t="s">
        <v>1337</v>
      </c>
    </row>
    <row r="16" spans="1:3" ht="15" customHeight="1" x14ac:dyDescent="0.25">
      <c r="A16" s="16"/>
      <c r="B16" s="17" t="s">
        <v>1332</v>
      </c>
      <c r="C16" s="18" t="s">
        <v>1338</v>
      </c>
    </row>
    <row r="17" spans="1:3" ht="15" customHeight="1" x14ac:dyDescent="0.25">
      <c r="A17" s="16"/>
      <c r="B17" s="17" t="s">
        <v>1332</v>
      </c>
      <c r="C17" s="18" t="s">
        <v>1339</v>
      </c>
    </row>
    <row r="18" spans="1:3" ht="30" customHeight="1" x14ac:dyDescent="0.25">
      <c r="A18" s="16"/>
      <c r="B18" s="19" t="s">
        <v>1332</v>
      </c>
      <c r="C18" s="20" t="s">
        <v>1340</v>
      </c>
    </row>
    <row r="19" spans="1:3" x14ac:dyDescent="0.25">
      <c r="B19" s="17" t="s">
        <v>1332</v>
      </c>
      <c r="C19" s="18" t="s">
        <v>1341</v>
      </c>
    </row>
    <row r="20" spans="1:3" x14ac:dyDescent="0.25">
      <c r="B20" s="17" t="s">
        <v>1332</v>
      </c>
      <c r="C20" s="18" t="s">
        <v>1342</v>
      </c>
    </row>
    <row r="21" spans="1:3" x14ac:dyDescent="0.25">
      <c r="B21" s="17" t="s">
        <v>1332</v>
      </c>
      <c r="C21" s="18" t="s">
        <v>1343</v>
      </c>
    </row>
    <row r="22" spans="1:3" ht="15" customHeight="1" x14ac:dyDescent="0.25">
      <c r="A22" s="21"/>
      <c r="B22" s="21"/>
    </row>
    <row r="23" spans="1:3" ht="15" customHeight="1" x14ac:dyDescent="0.25">
      <c r="A23" s="21"/>
      <c r="B23" s="21"/>
    </row>
    <row r="24" spans="1:3" ht="15" customHeight="1" x14ac:dyDescent="0.25">
      <c r="A24" s="22"/>
      <c r="B24" s="32"/>
      <c r="C24" s="32"/>
    </row>
    <row r="25" spans="1:3" ht="15" customHeight="1" x14ac:dyDescent="0.25">
      <c r="A25" s="23"/>
      <c r="B25" s="23"/>
    </row>
    <row r="26" spans="1:3" ht="15" customHeight="1" x14ac:dyDescent="0.25">
      <c r="A26" s="23"/>
      <c r="B26" s="33"/>
      <c r="C26" s="33"/>
    </row>
    <row r="27" spans="1:3" ht="15" customHeight="1" x14ac:dyDescent="0.25">
      <c r="A27" s="23"/>
      <c r="B27" s="23"/>
      <c r="C27" s="24"/>
    </row>
    <row r="28" spans="1:3" ht="15" customHeight="1" x14ac:dyDescent="0.25">
      <c r="A28" s="23"/>
      <c r="B28" s="33"/>
      <c r="C28" s="34"/>
    </row>
    <row r="29" spans="1:3" ht="15" customHeight="1" x14ac:dyDescent="0.25">
      <c r="A29" s="23"/>
      <c r="B29" s="23"/>
      <c r="C29" s="25"/>
    </row>
    <row r="30" spans="1:3" ht="15" customHeight="1" x14ac:dyDescent="0.25">
      <c r="A30" s="26"/>
    </row>
    <row r="31" spans="1:3" ht="15" customHeight="1" x14ac:dyDescent="0.25">
      <c r="A31" s="27"/>
      <c r="B31" s="27"/>
      <c r="C31" s="28"/>
    </row>
    <row r="32" spans="1:3" ht="15" customHeight="1" x14ac:dyDescent="0.25">
      <c r="A32" s="27"/>
    </row>
    <row r="33" spans="1:3" ht="15" customHeight="1" x14ac:dyDescent="0.25">
      <c r="A33" s="27"/>
      <c r="B33" s="27"/>
      <c r="C33" s="28"/>
    </row>
    <row r="34" spans="1:3" ht="15" customHeight="1" x14ac:dyDescent="0.25">
      <c r="A34" s="27"/>
      <c r="B34" s="28"/>
      <c r="C34" s="28"/>
    </row>
    <row r="35" spans="1:3" ht="15" customHeight="1" x14ac:dyDescent="0.25">
      <c r="A35" s="27"/>
    </row>
    <row r="36" spans="1:3" ht="15" customHeight="1" x14ac:dyDescent="0.25">
      <c r="A36" s="27"/>
    </row>
    <row r="37" spans="1:3" ht="15" customHeight="1" x14ac:dyDescent="0.25">
      <c r="A37" s="27"/>
    </row>
    <row r="38" spans="1:3" ht="15" customHeight="1" x14ac:dyDescent="0.25">
      <c r="A38" s="27"/>
    </row>
    <row r="39" spans="1:3" ht="15" customHeight="1" x14ac:dyDescent="0.25">
      <c r="A39" s="27"/>
    </row>
    <row r="40" spans="1:3" x14ac:dyDescent="0.25">
      <c r="A40" s="27"/>
    </row>
    <row r="41" spans="1:3" x14ac:dyDescent="0.25">
      <c r="A41" s="27"/>
    </row>
    <row r="42" spans="1:3" x14ac:dyDescent="0.25">
      <c r="A42" s="27"/>
    </row>
    <row r="43" spans="1:3" x14ac:dyDescent="0.25">
      <c r="A43" s="28"/>
    </row>
    <row r="44" spans="1:3" x14ac:dyDescent="0.25">
      <c r="A44" s="28"/>
    </row>
    <row r="45" spans="1:3" x14ac:dyDescent="0.25">
      <c r="A45" s="28"/>
    </row>
    <row r="46" spans="1:3" x14ac:dyDescent="0.25">
      <c r="A46" s="28"/>
    </row>
    <row r="47" spans="1:3" ht="5.0999999999999996" customHeight="1" x14ac:dyDescent="0.25">
      <c r="A47" s="28"/>
      <c r="B47" s="29"/>
      <c r="C47" s="28"/>
    </row>
    <row r="48" spans="1:3" ht="30" customHeight="1" x14ac:dyDescent="0.25">
      <c r="A48" s="28"/>
    </row>
    <row r="57" spans="3:3" x14ac:dyDescent="0.25">
      <c r="C57" s="30"/>
    </row>
  </sheetData>
  <mergeCells count="5">
    <mergeCell ref="A1:C1"/>
    <mergeCell ref="B3:C3"/>
    <mergeCell ref="B5:C5"/>
    <mergeCell ref="B7:C7"/>
    <mergeCell ref="B9:C9"/>
  </mergeCells>
  <pageMargins left="0.25" right="0.25" top="0.75" bottom="0.75" header="0.3" footer="0.3"/>
  <pageSetup scale="75" orientation="portrait" r:id="rId1"/>
  <headerFooter>
    <oddHeader>&amp;F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0"/>
  <sheetViews>
    <sheetView workbookViewId="0">
      <pane ySplit="3" topLeftCell="A4" activePane="bottomLeft" state="frozen"/>
      <selection pane="bottomLeft" activeCell="A3" sqref="A3"/>
    </sheetView>
  </sheetViews>
  <sheetFormatPr defaultRowHeight="15" x14ac:dyDescent="0.25"/>
  <cols>
    <col min="1" max="1" width="76.140625" customWidth="1"/>
    <col min="2" max="2" width="18" bestFit="1" customWidth="1"/>
  </cols>
  <sheetData>
    <row r="1" spans="1:2" ht="18.75" x14ac:dyDescent="0.3">
      <c r="A1" s="31" t="str">
        <f>Narrative!A1</f>
        <v xml:space="preserve"> 2019-20 Academic Acceleration Incentive Awards</v>
      </c>
    </row>
    <row r="3" spans="1:2" x14ac:dyDescent="0.25">
      <c r="A3" s="6" t="s">
        <v>849</v>
      </c>
      <c r="B3" t="s">
        <v>851</v>
      </c>
    </row>
    <row r="4" spans="1:2" x14ac:dyDescent="0.25">
      <c r="A4" s="7" t="s">
        <v>852</v>
      </c>
      <c r="B4" s="9">
        <v>85.7</v>
      </c>
    </row>
    <row r="5" spans="1:2" x14ac:dyDescent="0.25">
      <c r="A5" s="8" t="s">
        <v>507</v>
      </c>
      <c r="B5" s="9">
        <v>85.7</v>
      </c>
    </row>
    <row r="6" spans="1:2" x14ac:dyDescent="0.25">
      <c r="A6" s="7" t="s">
        <v>853</v>
      </c>
      <c r="B6" s="9">
        <v>2783.1</v>
      </c>
    </row>
    <row r="7" spans="1:2" x14ac:dyDescent="0.25">
      <c r="A7" s="8" t="s">
        <v>37</v>
      </c>
      <c r="B7" s="9">
        <v>51.42</v>
      </c>
    </row>
    <row r="8" spans="1:2" x14ac:dyDescent="0.25">
      <c r="A8" s="8" t="s">
        <v>495</v>
      </c>
      <c r="B8" s="9">
        <v>2731.68</v>
      </c>
    </row>
    <row r="9" spans="1:2" x14ac:dyDescent="0.25">
      <c r="A9" s="7" t="s">
        <v>854</v>
      </c>
      <c r="B9" s="9">
        <v>19.28</v>
      </c>
    </row>
    <row r="10" spans="1:2" x14ac:dyDescent="0.25">
      <c r="A10" s="8" t="s">
        <v>471</v>
      </c>
      <c r="B10" s="9">
        <v>19.28</v>
      </c>
    </row>
    <row r="11" spans="1:2" x14ac:dyDescent="0.25">
      <c r="A11" s="7" t="s">
        <v>855</v>
      </c>
      <c r="B11" s="9">
        <v>3310.15</v>
      </c>
    </row>
    <row r="12" spans="1:2" x14ac:dyDescent="0.25">
      <c r="A12" s="8" t="s">
        <v>308</v>
      </c>
      <c r="B12" s="9">
        <v>3280.16</v>
      </c>
    </row>
    <row r="13" spans="1:2" x14ac:dyDescent="0.25">
      <c r="A13" s="8" t="s">
        <v>138</v>
      </c>
      <c r="B13" s="9">
        <v>19.28</v>
      </c>
    </row>
    <row r="14" spans="1:2" x14ac:dyDescent="0.25">
      <c r="A14" s="8" t="s">
        <v>1378</v>
      </c>
      <c r="B14" s="9">
        <v>10.71</v>
      </c>
    </row>
    <row r="15" spans="1:2" x14ac:dyDescent="0.25">
      <c r="A15" s="7" t="s">
        <v>856</v>
      </c>
      <c r="B15" s="9">
        <v>276.38</v>
      </c>
    </row>
    <row r="16" spans="1:2" x14ac:dyDescent="0.25">
      <c r="A16" s="8" t="s">
        <v>357</v>
      </c>
      <c r="B16" s="9">
        <v>276.38</v>
      </c>
    </row>
    <row r="17" spans="1:2" x14ac:dyDescent="0.25">
      <c r="A17" s="7" t="s">
        <v>857</v>
      </c>
      <c r="B17" s="9">
        <v>29144.309999999998</v>
      </c>
    </row>
    <row r="18" spans="1:2" x14ac:dyDescent="0.25">
      <c r="A18" s="8" t="s">
        <v>680</v>
      </c>
      <c r="B18" s="9">
        <v>96.41</v>
      </c>
    </row>
    <row r="19" spans="1:2" x14ac:dyDescent="0.25">
      <c r="A19" s="8" t="s">
        <v>651</v>
      </c>
      <c r="B19" s="9">
        <v>7230.91</v>
      </c>
    </row>
    <row r="20" spans="1:2" x14ac:dyDescent="0.25">
      <c r="A20" s="8" t="s">
        <v>450</v>
      </c>
      <c r="B20" s="9">
        <v>7053.08</v>
      </c>
    </row>
    <row r="21" spans="1:2" x14ac:dyDescent="0.25">
      <c r="A21" s="8" t="s">
        <v>218</v>
      </c>
      <c r="B21" s="9">
        <v>464.92</v>
      </c>
    </row>
    <row r="22" spans="1:2" x14ac:dyDescent="0.25">
      <c r="A22" s="8" t="s">
        <v>238</v>
      </c>
      <c r="B22" s="9">
        <v>79.27</v>
      </c>
    </row>
    <row r="23" spans="1:2" x14ac:dyDescent="0.25">
      <c r="A23" s="8" t="s">
        <v>779</v>
      </c>
      <c r="B23" s="9">
        <v>68.56</v>
      </c>
    </row>
    <row r="24" spans="1:2" x14ac:dyDescent="0.25">
      <c r="A24" s="8" t="s">
        <v>742</v>
      </c>
      <c r="B24" s="9">
        <v>7361.6</v>
      </c>
    </row>
    <row r="25" spans="1:2" x14ac:dyDescent="0.25">
      <c r="A25" s="8" t="s">
        <v>693</v>
      </c>
      <c r="B25" s="9">
        <v>6778.85</v>
      </c>
    </row>
    <row r="26" spans="1:2" x14ac:dyDescent="0.25">
      <c r="A26" s="8" t="s">
        <v>1428</v>
      </c>
      <c r="B26" s="9">
        <v>10.71</v>
      </c>
    </row>
    <row r="27" spans="1:2" x14ac:dyDescent="0.25">
      <c r="A27" s="7" t="s">
        <v>858</v>
      </c>
      <c r="B27" s="9">
        <v>805.58</v>
      </c>
    </row>
    <row r="28" spans="1:2" x14ac:dyDescent="0.25">
      <c r="A28" s="8" t="s">
        <v>473</v>
      </c>
      <c r="B28" s="9">
        <v>805.58</v>
      </c>
    </row>
    <row r="29" spans="1:2" x14ac:dyDescent="0.25">
      <c r="A29" s="7" t="s">
        <v>859</v>
      </c>
      <c r="B29" s="9">
        <v>1285.5</v>
      </c>
    </row>
    <row r="30" spans="1:2" x14ac:dyDescent="0.25">
      <c r="A30" s="8" t="s">
        <v>328</v>
      </c>
      <c r="B30" s="9">
        <v>1285.5</v>
      </c>
    </row>
    <row r="31" spans="1:2" x14ac:dyDescent="0.25">
      <c r="A31" s="7" t="s">
        <v>860</v>
      </c>
      <c r="B31" s="9">
        <v>1576.87</v>
      </c>
    </row>
    <row r="32" spans="1:2" x14ac:dyDescent="0.25">
      <c r="A32" s="8" t="s">
        <v>382</v>
      </c>
      <c r="B32" s="9">
        <v>1576.87</v>
      </c>
    </row>
    <row r="33" spans="1:2" x14ac:dyDescent="0.25">
      <c r="A33" s="7" t="s">
        <v>861</v>
      </c>
      <c r="B33" s="9">
        <v>15256.67</v>
      </c>
    </row>
    <row r="34" spans="1:2" x14ac:dyDescent="0.25">
      <c r="A34" s="8" t="s">
        <v>662</v>
      </c>
      <c r="B34" s="9">
        <v>7790.1</v>
      </c>
    </row>
    <row r="35" spans="1:2" x14ac:dyDescent="0.25">
      <c r="A35" s="8" t="s">
        <v>619</v>
      </c>
      <c r="B35" s="9">
        <v>6543.17</v>
      </c>
    </row>
    <row r="36" spans="1:2" x14ac:dyDescent="0.25">
      <c r="A36" s="8" t="s">
        <v>725</v>
      </c>
      <c r="B36" s="9">
        <v>683.45</v>
      </c>
    </row>
    <row r="37" spans="1:2" x14ac:dyDescent="0.25">
      <c r="A37" s="8" t="s">
        <v>151</v>
      </c>
      <c r="B37" s="9">
        <v>21.42</v>
      </c>
    </row>
    <row r="38" spans="1:2" x14ac:dyDescent="0.25">
      <c r="A38" s="8" t="s">
        <v>789</v>
      </c>
      <c r="B38" s="9">
        <v>207.82</v>
      </c>
    </row>
    <row r="39" spans="1:2" x14ac:dyDescent="0.25">
      <c r="A39" s="8" t="s">
        <v>1368</v>
      </c>
      <c r="B39" s="9">
        <v>10.71</v>
      </c>
    </row>
    <row r="40" spans="1:2" x14ac:dyDescent="0.25">
      <c r="A40" s="7" t="s">
        <v>862</v>
      </c>
      <c r="B40" s="9">
        <v>674.89</v>
      </c>
    </row>
    <row r="41" spans="1:2" x14ac:dyDescent="0.25">
      <c r="A41" s="8" t="s">
        <v>413</v>
      </c>
      <c r="B41" s="9">
        <v>632.04</v>
      </c>
    </row>
    <row r="42" spans="1:2" x14ac:dyDescent="0.25">
      <c r="A42" s="8" t="s">
        <v>1408</v>
      </c>
      <c r="B42" s="9">
        <v>42.85</v>
      </c>
    </row>
    <row r="43" spans="1:2" x14ac:dyDescent="0.25">
      <c r="A43" s="7" t="s">
        <v>863</v>
      </c>
      <c r="B43" s="9">
        <v>1204.08</v>
      </c>
    </row>
    <row r="44" spans="1:2" x14ac:dyDescent="0.25">
      <c r="A44" s="8" t="s">
        <v>715</v>
      </c>
      <c r="B44" s="9">
        <v>1193.3699999999999</v>
      </c>
    </row>
    <row r="45" spans="1:2" x14ac:dyDescent="0.25">
      <c r="A45" s="8" t="s">
        <v>1367</v>
      </c>
      <c r="B45" s="9">
        <v>10.71</v>
      </c>
    </row>
    <row r="46" spans="1:2" x14ac:dyDescent="0.25">
      <c r="A46" s="7" t="s">
        <v>864</v>
      </c>
      <c r="B46" s="9">
        <v>2277.4699999999998</v>
      </c>
    </row>
    <row r="47" spans="1:2" x14ac:dyDescent="0.25">
      <c r="A47" s="8" t="s">
        <v>560</v>
      </c>
      <c r="B47" s="9">
        <v>2277.4699999999998</v>
      </c>
    </row>
    <row r="48" spans="1:2" x14ac:dyDescent="0.25">
      <c r="A48" s="7" t="s">
        <v>865</v>
      </c>
      <c r="B48" s="9">
        <v>2695.26</v>
      </c>
    </row>
    <row r="49" spans="1:2" x14ac:dyDescent="0.25">
      <c r="A49" s="8" t="s">
        <v>594</v>
      </c>
      <c r="B49" s="9">
        <v>2695.26</v>
      </c>
    </row>
    <row r="50" spans="1:2" x14ac:dyDescent="0.25">
      <c r="A50" s="7" t="s">
        <v>866</v>
      </c>
      <c r="B50" s="9">
        <v>7830.8100000000013</v>
      </c>
    </row>
    <row r="51" spans="1:2" x14ac:dyDescent="0.25">
      <c r="A51" s="8" t="s">
        <v>196</v>
      </c>
      <c r="B51" s="9">
        <v>34.28</v>
      </c>
    </row>
    <row r="52" spans="1:2" x14ac:dyDescent="0.25">
      <c r="A52" s="8" t="s">
        <v>837</v>
      </c>
      <c r="B52" s="9">
        <v>8.57</v>
      </c>
    </row>
    <row r="53" spans="1:2" x14ac:dyDescent="0.25">
      <c r="A53" s="8" t="s">
        <v>266</v>
      </c>
      <c r="B53" s="9">
        <v>6686.72</v>
      </c>
    </row>
    <row r="54" spans="1:2" x14ac:dyDescent="0.25">
      <c r="A54" s="8" t="s">
        <v>691</v>
      </c>
      <c r="B54" s="9">
        <v>497.06</v>
      </c>
    </row>
    <row r="55" spans="1:2" x14ac:dyDescent="0.25">
      <c r="A55" s="8" t="s">
        <v>136</v>
      </c>
      <c r="B55" s="9">
        <v>604.17999999999995</v>
      </c>
    </row>
    <row r="56" spans="1:2" x14ac:dyDescent="0.25">
      <c r="A56" s="7" t="s">
        <v>867</v>
      </c>
      <c r="B56" s="9">
        <v>4623.5</v>
      </c>
    </row>
    <row r="57" spans="1:2" x14ac:dyDescent="0.25">
      <c r="A57" s="8" t="s">
        <v>679</v>
      </c>
      <c r="B57" s="9">
        <v>70.7</v>
      </c>
    </row>
    <row r="58" spans="1:2" x14ac:dyDescent="0.25">
      <c r="A58" s="8" t="s">
        <v>475</v>
      </c>
      <c r="B58" s="9">
        <v>4552.8</v>
      </c>
    </row>
    <row r="59" spans="1:2" x14ac:dyDescent="0.25">
      <c r="A59" s="7" t="s">
        <v>868</v>
      </c>
      <c r="B59" s="9">
        <v>4462.8099999999995</v>
      </c>
    </row>
    <row r="60" spans="1:2" x14ac:dyDescent="0.25">
      <c r="A60" s="8" t="s">
        <v>163</v>
      </c>
      <c r="B60" s="9">
        <v>177.83</v>
      </c>
    </row>
    <row r="61" spans="1:2" x14ac:dyDescent="0.25">
      <c r="A61" s="8" t="s">
        <v>366</v>
      </c>
      <c r="B61" s="9">
        <v>4284.9799999999996</v>
      </c>
    </row>
    <row r="62" spans="1:2" x14ac:dyDescent="0.25">
      <c r="A62" s="7" t="s">
        <v>869</v>
      </c>
      <c r="B62" s="9">
        <v>57.85</v>
      </c>
    </row>
    <row r="63" spans="1:2" x14ac:dyDescent="0.25">
      <c r="A63" s="8" t="s">
        <v>529</v>
      </c>
      <c r="B63" s="9">
        <v>40.71</v>
      </c>
    </row>
    <row r="64" spans="1:2" x14ac:dyDescent="0.25">
      <c r="A64" s="8" t="s">
        <v>1373</v>
      </c>
      <c r="B64" s="9">
        <v>17.14</v>
      </c>
    </row>
    <row r="65" spans="1:2" x14ac:dyDescent="0.25">
      <c r="A65" s="7" t="s">
        <v>870</v>
      </c>
      <c r="B65" s="9">
        <v>4045.0200000000004</v>
      </c>
    </row>
    <row r="66" spans="1:2" x14ac:dyDescent="0.25">
      <c r="A66" s="8" t="s">
        <v>323</v>
      </c>
      <c r="B66" s="9">
        <v>353.51</v>
      </c>
    </row>
    <row r="67" spans="1:2" x14ac:dyDescent="0.25">
      <c r="A67" s="8" t="s">
        <v>770</v>
      </c>
      <c r="B67" s="9">
        <v>3691.51</v>
      </c>
    </row>
    <row r="68" spans="1:2" x14ac:dyDescent="0.25">
      <c r="A68" s="7" t="s">
        <v>871</v>
      </c>
      <c r="B68" s="9">
        <v>25911.3</v>
      </c>
    </row>
    <row r="69" spans="1:2" x14ac:dyDescent="0.25">
      <c r="A69" s="8" t="s">
        <v>600</v>
      </c>
      <c r="B69" s="9">
        <v>4034.31</v>
      </c>
    </row>
    <row r="70" spans="1:2" x14ac:dyDescent="0.25">
      <c r="A70" s="8" t="s">
        <v>276</v>
      </c>
      <c r="B70" s="9">
        <v>6170.38</v>
      </c>
    </row>
    <row r="71" spans="1:2" x14ac:dyDescent="0.25">
      <c r="A71" s="8" t="s">
        <v>508</v>
      </c>
      <c r="B71" s="9">
        <v>5780.44</v>
      </c>
    </row>
    <row r="72" spans="1:2" x14ac:dyDescent="0.25">
      <c r="A72" s="8" t="s">
        <v>674</v>
      </c>
      <c r="B72" s="9">
        <v>565.62</v>
      </c>
    </row>
    <row r="73" spans="1:2" x14ac:dyDescent="0.25">
      <c r="A73" s="8" t="s">
        <v>21</v>
      </c>
      <c r="B73" s="9">
        <v>248.53</v>
      </c>
    </row>
    <row r="74" spans="1:2" x14ac:dyDescent="0.25">
      <c r="A74" s="8" t="s">
        <v>747</v>
      </c>
      <c r="B74" s="9">
        <v>6703.86</v>
      </c>
    </row>
    <row r="75" spans="1:2" x14ac:dyDescent="0.25">
      <c r="A75" s="8" t="s">
        <v>628</v>
      </c>
      <c r="B75" s="9">
        <v>53.56</v>
      </c>
    </row>
    <row r="76" spans="1:2" x14ac:dyDescent="0.25">
      <c r="A76" s="8" t="s">
        <v>819</v>
      </c>
      <c r="B76" s="9">
        <v>308.52</v>
      </c>
    </row>
    <row r="77" spans="1:2" x14ac:dyDescent="0.25">
      <c r="A77" s="8" t="s">
        <v>157</v>
      </c>
      <c r="B77" s="9">
        <v>1519.03</v>
      </c>
    </row>
    <row r="78" spans="1:2" x14ac:dyDescent="0.25">
      <c r="A78" s="8" t="s">
        <v>784</v>
      </c>
      <c r="B78" s="9">
        <v>509.91</v>
      </c>
    </row>
    <row r="79" spans="1:2" x14ac:dyDescent="0.25">
      <c r="A79" s="8" t="s">
        <v>1382</v>
      </c>
      <c r="B79" s="9">
        <v>8.57</v>
      </c>
    </row>
    <row r="80" spans="1:2" x14ac:dyDescent="0.25">
      <c r="A80" s="8" t="s">
        <v>1384</v>
      </c>
      <c r="B80" s="9">
        <v>8.57</v>
      </c>
    </row>
    <row r="81" spans="1:2" x14ac:dyDescent="0.25">
      <c r="A81" s="7" t="s">
        <v>872</v>
      </c>
      <c r="B81" s="9">
        <v>820.57</v>
      </c>
    </row>
    <row r="82" spans="1:2" x14ac:dyDescent="0.25">
      <c r="A82" s="8" t="s">
        <v>758</v>
      </c>
      <c r="B82" s="9">
        <v>820.57</v>
      </c>
    </row>
    <row r="83" spans="1:2" x14ac:dyDescent="0.25">
      <c r="A83" s="7" t="s">
        <v>873</v>
      </c>
      <c r="B83" s="9">
        <v>799.15000000000009</v>
      </c>
    </row>
    <row r="84" spans="1:2" x14ac:dyDescent="0.25">
      <c r="A84" s="8" t="s">
        <v>735</v>
      </c>
      <c r="B84" s="9">
        <v>728.45</v>
      </c>
    </row>
    <row r="85" spans="1:2" x14ac:dyDescent="0.25">
      <c r="A85" s="8" t="s">
        <v>841</v>
      </c>
      <c r="B85" s="9">
        <v>70.7</v>
      </c>
    </row>
    <row r="86" spans="1:2" x14ac:dyDescent="0.25">
      <c r="A86" s="7" t="s">
        <v>874</v>
      </c>
      <c r="B86" s="9">
        <v>6172.52</v>
      </c>
    </row>
    <row r="87" spans="1:2" x14ac:dyDescent="0.25">
      <c r="A87" s="8" t="s">
        <v>531</v>
      </c>
      <c r="B87" s="9">
        <v>6172.52</v>
      </c>
    </row>
    <row r="88" spans="1:2" x14ac:dyDescent="0.25">
      <c r="A88" s="7" t="s">
        <v>875</v>
      </c>
      <c r="B88" s="9">
        <v>55109.189999999995</v>
      </c>
    </row>
    <row r="89" spans="1:2" x14ac:dyDescent="0.25">
      <c r="A89" s="8" t="s">
        <v>147</v>
      </c>
      <c r="B89" s="9">
        <v>10.71</v>
      </c>
    </row>
    <row r="90" spans="1:2" x14ac:dyDescent="0.25">
      <c r="A90" s="8" t="s">
        <v>706</v>
      </c>
      <c r="B90" s="9">
        <v>8516.41</v>
      </c>
    </row>
    <row r="91" spans="1:2" x14ac:dyDescent="0.25">
      <c r="A91" s="8" t="s">
        <v>428</v>
      </c>
      <c r="B91" s="9">
        <v>8657.81</v>
      </c>
    </row>
    <row r="92" spans="1:2" x14ac:dyDescent="0.25">
      <c r="A92" s="8" t="s">
        <v>835</v>
      </c>
      <c r="B92" s="9">
        <v>4293.55</v>
      </c>
    </row>
    <row r="93" spans="1:2" x14ac:dyDescent="0.25">
      <c r="A93" s="8" t="s">
        <v>750</v>
      </c>
      <c r="B93" s="9">
        <v>8724.23</v>
      </c>
    </row>
    <row r="94" spans="1:2" x14ac:dyDescent="0.25">
      <c r="A94" s="8" t="s">
        <v>218</v>
      </c>
      <c r="B94" s="9">
        <v>1182.6600000000001</v>
      </c>
    </row>
    <row r="95" spans="1:2" x14ac:dyDescent="0.25">
      <c r="A95" s="8" t="s">
        <v>702</v>
      </c>
      <c r="B95" s="9">
        <v>11143.1</v>
      </c>
    </row>
    <row r="96" spans="1:2" x14ac:dyDescent="0.25">
      <c r="A96" s="8" t="s">
        <v>69</v>
      </c>
      <c r="B96" s="9">
        <v>57.85</v>
      </c>
    </row>
    <row r="97" spans="1:2" x14ac:dyDescent="0.25">
      <c r="A97" s="8" t="s">
        <v>780</v>
      </c>
      <c r="B97" s="9">
        <v>11095.97</v>
      </c>
    </row>
    <row r="98" spans="1:2" x14ac:dyDescent="0.25">
      <c r="A98" s="8" t="s">
        <v>1366</v>
      </c>
      <c r="B98" s="9">
        <v>1347.63</v>
      </c>
    </row>
    <row r="99" spans="1:2" x14ac:dyDescent="0.25">
      <c r="A99" s="8" t="s">
        <v>1436</v>
      </c>
      <c r="B99" s="9">
        <v>79.27</v>
      </c>
    </row>
    <row r="100" spans="1:2" x14ac:dyDescent="0.25">
      <c r="A100" s="7" t="s">
        <v>876</v>
      </c>
      <c r="B100" s="9">
        <v>8255.02</v>
      </c>
    </row>
    <row r="101" spans="1:2" x14ac:dyDescent="0.25">
      <c r="A101" s="8" t="s">
        <v>756</v>
      </c>
      <c r="B101" s="9">
        <v>8062.2</v>
      </c>
    </row>
    <row r="102" spans="1:2" x14ac:dyDescent="0.25">
      <c r="A102" s="8" t="s">
        <v>836</v>
      </c>
      <c r="B102" s="9">
        <v>8.57</v>
      </c>
    </row>
    <row r="103" spans="1:2" x14ac:dyDescent="0.25">
      <c r="A103" s="8" t="s">
        <v>778</v>
      </c>
      <c r="B103" s="9">
        <v>184.25</v>
      </c>
    </row>
    <row r="104" spans="1:2" x14ac:dyDescent="0.25">
      <c r="A104" s="7" t="s">
        <v>877</v>
      </c>
      <c r="B104" s="9">
        <v>12218.630000000001</v>
      </c>
    </row>
    <row r="105" spans="1:2" x14ac:dyDescent="0.25">
      <c r="A105" s="8" t="s">
        <v>344</v>
      </c>
      <c r="B105" s="9">
        <v>6616.02</v>
      </c>
    </row>
    <row r="106" spans="1:2" x14ac:dyDescent="0.25">
      <c r="A106" s="8" t="s">
        <v>207</v>
      </c>
      <c r="B106" s="9">
        <v>432.78</v>
      </c>
    </row>
    <row r="107" spans="1:2" x14ac:dyDescent="0.25">
      <c r="A107" s="8" t="s">
        <v>100</v>
      </c>
      <c r="B107" s="9">
        <v>79.27</v>
      </c>
    </row>
    <row r="108" spans="1:2" x14ac:dyDescent="0.25">
      <c r="A108" s="8" t="s">
        <v>215</v>
      </c>
      <c r="B108" s="9">
        <v>734.87</v>
      </c>
    </row>
    <row r="109" spans="1:2" x14ac:dyDescent="0.25">
      <c r="A109" s="8" t="s">
        <v>690</v>
      </c>
      <c r="B109" s="9">
        <v>4002.18</v>
      </c>
    </row>
    <row r="110" spans="1:2" x14ac:dyDescent="0.25">
      <c r="A110" s="8" t="s">
        <v>740</v>
      </c>
      <c r="B110" s="9">
        <v>353.51</v>
      </c>
    </row>
    <row r="111" spans="1:2" x14ac:dyDescent="0.25">
      <c r="A111" s="7" t="s">
        <v>878</v>
      </c>
      <c r="B111" s="9">
        <v>2600.9899999999998</v>
      </c>
    </row>
    <row r="112" spans="1:2" x14ac:dyDescent="0.25">
      <c r="A112" s="8" t="s">
        <v>334</v>
      </c>
      <c r="B112" s="9">
        <v>2600.9899999999998</v>
      </c>
    </row>
    <row r="113" spans="1:2" x14ac:dyDescent="0.25">
      <c r="A113" s="7" t="s">
        <v>879</v>
      </c>
      <c r="B113" s="9">
        <v>274.24</v>
      </c>
    </row>
    <row r="114" spans="1:2" x14ac:dyDescent="0.25">
      <c r="A114" s="8" t="s">
        <v>828</v>
      </c>
      <c r="B114" s="9">
        <v>59.99</v>
      </c>
    </row>
    <row r="115" spans="1:2" x14ac:dyDescent="0.25">
      <c r="A115" s="8" t="s">
        <v>570</v>
      </c>
      <c r="B115" s="9">
        <v>154.26</v>
      </c>
    </row>
    <row r="116" spans="1:2" x14ac:dyDescent="0.25">
      <c r="A116" s="8" t="s">
        <v>53</v>
      </c>
      <c r="B116" s="9">
        <v>59.99</v>
      </c>
    </row>
    <row r="117" spans="1:2" x14ac:dyDescent="0.25">
      <c r="A117" s="7" t="s">
        <v>880</v>
      </c>
      <c r="B117" s="9">
        <v>747.73</v>
      </c>
    </row>
    <row r="118" spans="1:2" x14ac:dyDescent="0.25">
      <c r="A118" s="8" t="s">
        <v>310</v>
      </c>
      <c r="B118" s="9">
        <v>747.73</v>
      </c>
    </row>
    <row r="119" spans="1:2" x14ac:dyDescent="0.25">
      <c r="A119" s="7" t="s">
        <v>881</v>
      </c>
      <c r="B119" s="9">
        <v>6337.49</v>
      </c>
    </row>
    <row r="120" spans="1:2" x14ac:dyDescent="0.25">
      <c r="A120" s="8" t="s">
        <v>836</v>
      </c>
      <c r="B120" s="9">
        <v>252.81</v>
      </c>
    </row>
    <row r="121" spans="1:2" x14ac:dyDescent="0.25">
      <c r="A121" s="8" t="s">
        <v>532</v>
      </c>
      <c r="B121" s="9">
        <v>3220.17</v>
      </c>
    </row>
    <row r="122" spans="1:2" x14ac:dyDescent="0.25">
      <c r="A122" s="8" t="s">
        <v>346</v>
      </c>
      <c r="B122" s="9">
        <v>2864.51</v>
      </c>
    </row>
    <row r="123" spans="1:2" x14ac:dyDescent="0.25">
      <c r="A123" s="7" t="s">
        <v>882</v>
      </c>
      <c r="B123" s="9">
        <v>334.23</v>
      </c>
    </row>
    <row r="124" spans="1:2" x14ac:dyDescent="0.25">
      <c r="A124" s="8" t="s">
        <v>396</v>
      </c>
      <c r="B124" s="9">
        <v>334.23</v>
      </c>
    </row>
    <row r="125" spans="1:2" x14ac:dyDescent="0.25">
      <c r="A125" s="7" t="s">
        <v>883</v>
      </c>
      <c r="B125" s="9">
        <v>895.56</v>
      </c>
    </row>
    <row r="126" spans="1:2" x14ac:dyDescent="0.25">
      <c r="A126" s="8" t="s">
        <v>303</v>
      </c>
      <c r="B126" s="9">
        <v>895.56</v>
      </c>
    </row>
    <row r="127" spans="1:2" x14ac:dyDescent="0.25">
      <c r="A127" s="7" t="s">
        <v>884</v>
      </c>
      <c r="B127" s="9">
        <v>1156.95</v>
      </c>
    </row>
    <row r="128" spans="1:2" x14ac:dyDescent="0.25">
      <c r="A128" s="8" t="s">
        <v>99</v>
      </c>
      <c r="B128" s="9">
        <v>1156.95</v>
      </c>
    </row>
    <row r="129" spans="1:2" x14ac:dyDescent="0.25">
      <c r="A129" s="7" t="s">
        <v>885</v>
      </c>
      <c r="B129" s="9">
        <v>6290.35</v>
      </c>
    </row>
    <row r="130" spans="1:2" x14ac:dyDescent="0.25">
      <c r="A130" s="8" t="s">
        <v>295</v>
      </c>
      <c r="B130" s="9">
        <v>6193.94</v>
      </c>
    </row>
    <row r="131" spans="1:2" x14ac:dyDescent="0.25">
      <c r="A131" s="8" t="s">
        <v>799</v>
      </c>
      <c r="B131" s="9">
        <v>68.56</v>
      </c>
    </row>
    <row r="132" spans="1:2" x14ac:dyDescent="0.25">
      <c r="A132" s="8" t="s">
        <v>235</v>
      </c>
      <c r="B132" s="9">
        <v>27.85</v>
      </c>
    </row>
    <row r="133" spans="1:2" x14ac:dyDescent="0.25">
      <c r="A133" s="7" t="s">
        <v>886</v>
      </c>
      <c r="B133" s="9">
        <v>2073.9299999999998</v>
      </c>
    </row>
    <row r="134" spans="1:2" x14ac:dyDescent="0.25">
      <c r="A134" s="8" t="s">
        <v>224</v>
      </c>
      <c r="B134" s="9">
        <v>53.56</v>
      </c>
    </row>
    <row r="135" spans="1:2" x14ac:dyDescent="0.25">
      <c r="A135" s="8" t="s">
        <v>439</v>
      </c>
      <c r="B135" s="9">
        <v>2020.37</v>
      </c>
    </row>
    <row r="136" spans="1:2" x14ac:dyDescent="0.25">
      <c r="A136" s="7" t="s">
        <v>887</v>
      </c>
      <c r="B136" s="9">
        <v>9484.82</v>
      </c>
    </row>
    <row r="137" spans="1:2" x14ac:dyDescent="0.25">
      <c r="A137" s="8" t="s">
        <v>488</v>
      </c>
      <c r="B137" s="9">
        <v>34.28</v>
      </c>
    </row>
    <row r="138" spans="1:2" x14ac:dyDescent="0.25">
      <c r="A138" s="8" t="s">
        <v>588</v>
      </c>
      <c r="B138" s="9">
        <v>3505.12</v>
      </c>
    </row>
    <row r="139" spans="1:2" x14ac:dyDescent="0.25">
      <c r="A139" s="8" t="s">
        <v>430</v>
      </c>
      <c r="B139" s="9">
        <v>5945.42</v>
      </c>
    </row>
    <row r="140" spans="1:2" x14ac:dyDescent="0.25">
      <c r="A140" s="7" t="s">
        <v>888</v>
      </c>
      <c r="B140" s="9">
        <v>117.84</v>
      </c>
    </row>
    <row r="141" spans="1:2" x14ac:dyDescent="0.25">
      <c r="A141" s="8" t="s">
        <v>287</v>
      </c>
      <c r="B141" s="9">
        <v>117.84</v>
      </c>
    </row>
    <row r="142" spans="1:2" x14ac:dyDescent="0.25">
      <c r="A142" s="7" t="s">
        <v>889</v>
      </c>
      <c r="B142" s="9">
        <v>57.85</v>
      </c>
    </row>
    <row r="143" spans="1:2" x14ac:dyDescent="0.25">
      <c r="A143" s="8" t="s">
        <v>273</v>
      </c>
      <c r="B143" s="9">
        <v>57.85</v>
      </c>
    </row>
    <row r="144" spans="1:2" x14ac:dyDescent="0.25">
      <c r="A144" s="7" t="s">
        <v>890</v>
      </c>
      <c r="B144" s="9">
        <v>117.84</v>
      </c>
    </row>
    <row r="145" spans="1:2" x14ac:dyDescent="0.25">
      <c r="A145" s="8" t="s">
        <v>255</v>
      </c>
      <c r="B145" s="9">
        <v>117.84</v>
      </c>
    </row>
    <row r="146" spans="1:2" x14ac:dyDescent="0.25">
      <c r="A146" s="7" t="s">
        <v>891</v>
      </c>
      <c r="B146" s="9">
        <v>10.71</v>
      </c>
    </row>
    <row r="147" spans="1:2" x14ac:dyDescent="0.25">
      <c r="A147" s="8" t="s">
        <v>408</v>
      </c>
      <c r="B147" s="9">
        <v>10.71</v>
      </c>
    </row>
    <row r="148" spans="1:2" x14ac:dyDescent="0.25">
      <c r="A148" s="7" t="s">
        <v>892</v>
      </c>
      <c r="B148" s="9">
        <v>27.85</v>
      </c>
    </row>
    <row r="149" spans="1:2" x14ac:dyDescent="0.25">
      <c r="A149" s="8" t="s">
        <v>635</v>
      </c>
      <c r="B149" s="9">
        <v>19.28</v>
      </c>
    </row>
    <row r="150" spans="1:2" x14ac:dyDescent="0.25">
      <c r="A150" s="8" t="s">
        <v>1433</v>
      </c>
      <c r="B150" s="9">
        <v>8.57</v>
      </c>
    </row>
    <row r="151" spans="1:2" x14ac:dyDescent="0.25">
      <c r="A151" s="7" t="s">
        <v>893</v>
      </c>
      <c r="B151" s="9">
        <v>23122.12</v>
      </c>
    </row>
    <row r="152" spans="1:2" x14ac:dyDescent="0.25">
      <c r="A152" s="8" t="s">
        <v>788</v>
      </c>
      <c r="B152" s="9">
        <v>13708.01</v>
      </c>
    </row>
    <row r="153" spans="1:2" x14ac:dyDescent="0.25">
      <c r="A153" s="8" t="s">
        <v>670</v>
      </c>
      <c r="B153" s="9">
        <v>696.31</v>
      </c>
    </row>
    <row r="154" spans="1:2" x14ac:dyDescent="0.25">
      <c r="A154" s="8" t="s">
        <v>477</v>
      </c>
      <c r="B154" s="9">
        <v>8709.23</v>
      </c>
    </row>
    <row r="155" spans="1:2" x14ac:dyDescent="0.25">
      <c r="A155" s="8" t="s">
        <v>1434</v>
      </c>
      <c r="B155" s="9">
        <v>8.57</v>
      </c>
    </row>
    <row r="156" spans="1:2" x14ac:dyDescent="0.25">
      <c r="A156" s="7" t="s">
        <v>894</v>
      </c>
      <c r="B156" s="9">
        <v>2009.65</v>
      </c>
    </row>
    <row r="157" spans="1:2" x14ac:dyDescent="0.25">
      <c r="A157" s="8" t="s">
        <v>561</v>
      </c>
      <c r="B157" s="9">
        <v>1988.23</v>
      </c>
    </row>
    <row r="158" spans="1:2" x14ac:dyDescent="0.25">
      <c r="A158" s="8" t="s">
        <v>175</v>
      </c>
      <c r="B158" s="9">
        <v>21.42</v>
      </c>
    </row>
    <row r="159" spans="1:2" x14ac:dyDescent="0.25">
      <c r="A159" s="7" t="s">
        <v>895</v>
      </c>
      <c r="B159" s="9">
        <v>8.57</v>
      </c>
    </row>
    <row r="160" spans="1:2" x14ac:dyDescent="0.25">
      <c r="A160" s="8" t="s">
        <v>549</v>
      </c>
      <c r="B160" s="9">
        <v>8.57</v>
      </c>
    </row>
    <row r="161" spans="1:2" x14ac:dyDescent="0.25">
      <c r="A161" s="7" t="s">
        <v>896</v>
      </c>
      <c r="B161" s="9">
        <v>773.44</v>
      </c>
    </row>
    <row r="162" spans="1:2" x14ac:dyDescent="0.25">
      <c r="A162" s="8" t="s">
        <v>292</v>
      </c>
      <c r="B162" s="9">
        <v>773.44</v>
      </c>
    </row>
    <row r="163" spans="1:2" x14ac:dyDescent="0.25">
      <c r="A163" s="7" t="s">
        <v>897</v>
      </c>
      <c r="B163" s="9">
        <v>3487.9799999999996</v>
      </c>
    </row>
    <row r="164" spans="1:2" x14ac:dyDescent="0.25">
      <c r="A164" s="8" t="s">
        <v>206</v>
      </c>
      <c r="B164" s="9">
        <v>59.99</v>
      </c>
    </row>
    <row r="165" spans="1:2" x14ac:dyDescent="0.25">
      <c r="A165" s="8" t="s">
        <v>713</v>
      </c>
      <c r="B165" s="9">
        <v>3427.99</v>
      </c>
    </row>
    <row r="166" spans="1:2" x14ac:dyDescent="0.25">
      <c r="A166" s="7" t="s">
        <v>898</v>
      </c>
      <c r="B166" s="9">
        <v>1004.8299999999999</v>
      </c>
    </row>
    <row r="167" spans="1:2" x14ac:dyDescent="0.25">
      <c r="A167" s="8" t="s">
        <v>509</v>
      </c>
      <c r="B167" s="9">
        <v>985.55</v>
      </c>
    </row>
    <row r="168" spans="1:2" x14ac:dyDescent="0.25">
      <c r="A168" s="8" t="s">
        <v>115</v>
      </c>
      <c r="B168" s="9">
        <v>19.28</v>
      </c>
    </row>
    <row r="169" spans="1:2" x14ac:dyDescent="0.25">
      <c r="A169" s="7" t="s">
        <v>899</v>
      </c>
      <c r="B169" s="9">
        <v>878.42</v>
      </c>
    </row>
    <row r="170" spans="1:2" x14ac:dyDescent="0.25">
      <c r="A170" s="8" t="s">
        <v>563</v>
      </c>
      <c r="B170" s="9">
        <v>878.42</v>
      </c>
    </row>
    <row r="171" spans="1:2" x14ac:dyDescent="0.25">
      <c r="A171" s="7" t="s">
        <v>900</v>
      </c>
      <c r="B171" s="9">
        <v>593.47</v>
      </c>
    </row>
    <row r="172" spans="1:2" x14ac:dyDescent="0.25">
      <c r="A172" s="8" t="s">
        <v>486</v>
      </c>
      <c r="B172" s="9">
        <v>593.47</v>
      </c>
    </row>
    <row r="173" spans="1:2" x14ac:dyDescent="0.25">
      <c r="A173" s="7" t="s">
        <v>901</v>
      </c>
      <c r="B173" s="9">
        <v>437.07</v>
      </c>
    </row>
    <row r="174" spans="1:2" x14ac:dyDescent="0.25">
      <c r="A174" s="8" t="s">
        <v>123</v>
      </c>
      <c r="B174" s="9">
        <v>8.57</v>
      </c>
    </row>
    <row r="175" spans="1:2" x14ac:dyDescent="0.25">
      <c r="A175" s="8" t="s">
        <v>510</v>
      </c>
      <c r="B175" s="9">
        <v>428.5</v>
      </c>
    </row>
    <row r="176" spans="1:2" x14ac:dyDescent="0.25">
      <c r="A176" s="7" t="s">
        <v>902</v>
      </c>
      <c r="B176" s="9">
        <v>3659.38</v>
      </c>
    </row>
    <row r="177" spans="1:2" x14ac:dyDescent="0.25">
      <c r="A177" s="8" t="s">
        <v>621</v>
      </c>
      <c r="B177" s="9">
        <v>3659.38</v>
      </c>
    </row>
    <row r="178" spans="1:2" x14ac:dyDescent="0.25">
      <c r="A178" s="7" t="s">
        <v>903</v>
      </c>
      <c r="B178" s="9">
        <v>13019.92</v>
      </c>
    </row>
    <row r="179" spans="1:2" x14ac:dyDescent="0.25">
      <c r="A179" s="8" t="s">
        <v>821</v>
      </c>
      <c r="B179" s="9">
        <v>2168.1999999999998</v>
      </c>
    </row>
    <row r="180" spans="1:2" x14ac:dyDescent="0.25">
      <c r="A180" s="8" t="s">
        <v>551</v>
      </c>
      <c r="B180" s="9">
        <v>10686.75</v>
      </c>
    </row>
    <row r="181" spans="1:2" x14ac:dyDescent="0.25">
      <c r="A181" s="8" t="s">
        <v>839</v>
      </c>
      <c r="B181" s="9">
        <v>156.4</v>
      </c>
    </row>
    <row r="182" spans="1:2" x14ac:dyDescent="0.25">
      <c r="A182" s="8" t="s">
        <v>1370</v>
      </c>
      <c r="B182" s="9">
        <v>8.57</v>
      </c>
    </row>
    <row r="183" spans="1:2" x14ac:dyDescent="0.25">
      <c r="A183" s="7" t="s">
        <v>904</v>
      </c>
      <c r="B183" s="9">
        <v>4381.3900000000003</v>
      </c>
    </row>
    <row r="184" spans="1:2" x14ac:dyDescent="0.25">
      <c r="A184" s="8" t="s">
        <v>478</v>
      </c>
      <c r="B184" s="9">
        <v>4370.68</v>
      </c>
    </row>
    <row r="185" spans="1:2" x14ac:dyDescent="0.25">
      <c r="A185" s="8" t="s">
        <v>95</v>
      </c>
      <c r="B185" s="9">
        <v>10.71</v>
      </c>
    </row>
    <row r="186" spans="1:2" x14ac:dyDescent="0.25">
      <c r="A186" s="7" t="s">
        <v>905</v>
      </c>
      <c r="B186" s="9">
        <v>192.82</v>
      </c>
    </row>
    <row r="187" spans="1:2" x14ac:dyDescent="0.25">
      <c r="A187" s="8" t="s">
        <v>446</v>
      </c>
      <c r="B187" s="9">
        <v>192.82</v>
      </c>
    </row>
    <row r="188" spans="1:2" x14ac:dyDescent="0.25">
      <c r="A188" s="7" t="s">
        <v>906</v>
      </c>
      <c r="B188" s="9">
        <v>4030.02</v>
      </c>
    </row>
    <row r="189" spans="1:2" x14ac:dyDescent="0.25">
      <c r="A189" s="8" t="s">
        <v>717</v>
      </c>
      <c r="B189" s="9">
        <v>49.28</v>
      </c>
    </row>
    <row r="190" spans="1:2" x14ac:dyDescent="0.25">
      <c r="A190" s="8" t="s">
        <v>665</v>
      </c>
      <c r="B190" s="9">
        <v>81.41</v>
      </c>
    </row>
    <row r="191" spans="1:2" x14ac:dyDescent="0.25">
      <c r="A191" s="8" t="s">
        <v>607</v>
      </c>
      <c r="B191" s="9">
        <v>3192.31</v>
      </c>
    </row>
    <row r="192" spans="1:2" x14ac:dyDescent="0.25">
      <c r="A192" s="8" t="s">
        <v>802</v>
      </c>
      <c r="B192" s="9">
        <v>689.88</v>
      </c>
    </row>
    <row r="193" spans="1:2" x14ac:dyDescent="0.25">
      <c r="A193" s="8" t="s">
        <v>1389</v>
      </c>
      <c r="B193" s="9">
        <v>17.14</v>
      </c>
    </row>
    <row r="194" spans="1:2" x14ac:dyDescent="0.25">
      <c r="A194" s="7" t="s">
        <v>907</v>
      </c>
      <c r="B194" s="9">
        <v>1538.31</v>
      </c>
    </row>
    <row r="195" spans="1:2" x14ac:dyDescent="0.25">
      <c r="A195" s="8" t="s">
        <v>644</v>
      </c>
      <c r="B195" s="9">
        <v>1510.46</v>
      </c>
    </row>
    <row r="196" spans="1:2" x14ac:dyDescent="0.25">
      <c r="A196" s="8" t="s">
        <v>797</v>
      </c>
      <c r="B196" s="9">
        <v>27.85</v>
      </c>
    </row>
    <row r="197" spans="1:2" x14ac:dyDescent="0.25">
      <c r="A197" s="7" t="s">
        <v>908</v>
      </c>
      <c r="B197" s="9">
        <v>214.25</v>
      </c>
    </row>
    <row r="198" spans="1:2" x14ac:dyDescent="0.25">
      <c r="A198" s="8" t="s">
        <v>432</v>
      </c>
      <c r="B198" s="9">
        <v>214.25</v>
      </c>
    </row>
    <row r="199" spans="1:2" x14ac:dyDescent="0.25">
      <c r="A199" s="7" t="s">
        <v>909</v>
      </c>
      <c r="B199" s="9">
        <v>717.73</v>
      </c>
    </row>
    <row r="200" spans="1:2" x14ac:dyDescent="0.25">
      <c r="A200" s="8" t="s">
        <v>278</v>
      </c>
      <c r="B200" s="9">
        <v>717.73</v>
      </c>
    </row>
    <row r="201" spans="1:2" x14ac:dyDescent="0.25">
      <c r="A201" s="7" t="s">
        <v>910</v>
      </c>
      <c r="B201" s="9">
        <v>2189.62</v>
      </c>
    </row>
    <row r="202" spans="1:2" x14ac:dyDescent="0.25">
      <c r="A202" s="8" t="s">
        <v>62</v>
      </c>
      <c r="B202" s="9">
        <v>44.99</v>
      </c>
    </row>
    <row r="203" spans="1:2" x14ac:dyDescent="0.25">
      <c r="A203" s="8" t="s">
        <v>267</v>
      </c>
      <c r="B203" s="9">
        <v>2144.63</v>
      </c>
    </row>
    <row r="204" spans="1:2" x14ac:dyDescent="0.25">
      <c r="A204" s="7" t="s">
        <v>911</v>
      </c>
      <c r="B204" s="9">
        <v>10.71</v>
      </c>
    </row>
    <row r="205" spans="1:2" x14ac:dyDescent="0.25">
      <c r="A205" s="8" t="s">
        <v>1405</v>
      </c>
      <c r="B205" s="9">
        <v>10.71</v>
      </c>
    </row>
    <row r="206" spans="1:2" x14ac:dyDescent="0.25">
      <c r="A206" s="7" t="s">
        <v>912</v>
      </c>
      <c r="B206" s="9">
        <v>321.37</v>
      </c>
    </row>
    <row r="207" spans="1:2" x14ac:dyDescent="0.25">
      <c r="A207" s="8" t="s">
        <v>497</v>
      </c>
      <c r="B207" s="9">
        <v>321.37</v>
      </c>
    </row>
    <row r="208" spans="1:2" x14ac:dyDescent="0.25">
      <c r="A208" s="7" t="s">
        <v>913</v>
      </c>
      <c r="B208" s="9">
        <v>66.42</v>
      </c>
    </row>
    <row r="209" spans="1:2" x14ac:dyDescent="0.25">
      <c r="A209" s="8" t="s">
        <v>305</v>
      </c>
      <c r="B209" s="9">
        <v>66.42</v>
      </c>
    </row>
    <row r="210" spans="1:2" x14ac:dyDescent="0.25">
      <c r="A210" s="7" t="s">
        <v>914</v>
      </c>
      <c r="B210" s="9">
        <v>7618.7</v>
      </c>
    </row>
    <row r="211" spans="1:2" x14ac:dyDescent="0.25">
      <c r="A211" s="8" t="s">
        <v>178</v>
      </c>
      <c r="B211" s="9">
        <v>51.42</v>
      </c>
    </row>
    <row r="212" spans="1:2" x14ac:dyDescent="0.25">
      <c r="A212" s="8" t="s">
        <v>23</v>
      </c>
      <c r="B212" s="9">
        <v>40.71</v>
      </c>
    </row>
    <row r="213" spans="1:2" x14ac:dyDescent="0.25">
      <c r="A213" s="8" t="s">
        <v>487</v>
      </c>
      <c r="B213" s="9">
        <v>7526.57</v>
      </c>
    </row>
    <row r="214" spans="1:2" x14ac:dyDescent="0.25">
      <c r="A214" s="7" t="s">
        <v>915</v>
      </c>
      <c r="B214" s="9">
        <v>443.48999999999995</v>
      </c>
    </row>
    <row r="215" spans="1:2" x14ac:dyDescent="0.25">
      <c r="A215" s="8" t="s">
        <v>414</v>
      </c>
      <c r="B215" s="9">
        <v>432.78</v>
      </c>
    </row>
    <row r="216" spans="1:2" x14ac:dyDescent="0.25">
      <c r="A216" s="8" t="s">
        <v>60</v>
      </c>
      <c r="B216" s="9">
        <v>10.71</v>
      </c>
    </row>
    <row r="217" spans="1:2" x14ac:dyDescent="0.25">
      <c r="A217" s="7" t="s">
        <v>916</v>
      </c>
      <c r="B217" s="9">
        <v>2238.8999999999996</v>
      </c>
    </row>
    <row r="218" spans="1:2" x14ac:dyDescent="0.25">
      <c r="A218" s="8" t="s">
        <v>155</v>
      </c>
      <c r="B218" s="9">
        <v>154.26</v>
      </c>
    </row>
    <row r="219" spans="1:2" x14ac:dyDescent="0.25">
      <c r="A219" s="8" t="s">
        <v>700</v>
      </c>
      <c r="B219" s="9">
        <v>2084.64</v>
      </c>
    </row>
    <row r="220" spans="1:2" x14ac:dyDescent="0.25">
      <c r="A220" s="7" t="s">
        <v>917</v>
      </c>
      <c r="B220" s="9">
        <v>267.81</v>
      </c>
    </row>
    <row r="221" spans="1:2" x14ac:dyDescent="0.25">
      <c r="A221" s="8" t="s">
        <v>773</v>
      </c>
      <c r="B221" s="9">
        <v>8.57</v>
      </c>
    </row>
    <row r="222" spans="1:2" x14ac:dyDescent="0.25">
      <c r="A222" s="8" t="s">
        <v>370</v>
      </c>
      <c r="B222" s="9">
        <v>250.67</v>
      </c>
    </row>
    <row r="223" spans="1:2" x14ac:dyDescent="0.25">
      <c r="A223" s="8" t="s">
        <v>1429</v>
      </c>
      <c r="B223" s="9">
        <v>8.57</v>
      </c>
    </row>
    <row r="224" spans="1:2" x14ac:dyDescent="0.25">
      <c r="A224" s="7" t="s">
        <v>918</v>
      </c>
      <c r="B224" s="9">
        <v>471.34</v>
      </c>
    </row>
    <row r="225" spans="1:2" x14ac:dyDescent="0.25">
      <c r="A225" s="8" t="s">
        <v>168</v>
      </c>
      <c r="B225" s="9">
        <v>55.7</v>
      </c>
    </row>
    <row r="226" spans="1:2" x14ac:dyDescent="0.25">
      <c r="A226" s="8" t="s">
        <v>1371</v>
      </c>
      <c r="B226" s="9">
        <v>415.64</v>
      </c>
    </row>
    <row r="227" spans="1:2" x14ac:dyDescent="0.25">
      <c r="A227" s="7" t="s">
        <v>919</v>
      </c>
      <c r="B227" s="9">
        <v>1039.1100000000001</v>
      </c>
    </row>
    <row r="228" spans="1:2" x14ac:dyDescent="0.25">
      <c r="A228" s="8" t="s">
        <v>194</v>
      </c>
      <c r="B228" s="9">
        <v>36.42</v>
      </c>
    </row>
    <row r="229" spans="1:2" x14ac:dyDescent="0.25">
      <c r="A229" s="8" t="s">
        <v>380</v>
      </c>
      <c r="B229" s="9">
        <v>1002.69</v>
      </c>
    </row>
    <row r="230" spans="1:2" x14ac:dyDescent="0.25">
      <c r="A230" s="7" t="s">
        <v>920</v>
      </c>
      <c r="B230" s="9">
        <v>38671.97</v>
      </c>
    </row>
    <row r="231" spans="1:2" x14ac:dyDescent="0.25">
      <c r="A231" s="8" t="s">
        <v>787</v>
      </c>
      <c r="B231" s="9">
        <v>79.27</v>
      </c>
    </row>
    <row r="232" spans="1:2" x14ac:dyDescent="0.25">
      <c r="A232" s="8" t="s">
        <v>657</v>
      </c>
      <c r="B232" s="9">
        <v>7627.27</v>
      </c>
    </row>
    <row r="233" spans="1:2" x14ac:dyDescent="0.25">
      <c r="A233" s="8" t="s">
        <v>347</v>
      </c>
      <c r="B233" s="9">
        <v>10316.1</v>
      </c>
    </row>
    <row r="234" spans="1:2" x14ac:dyDescent="0.25">
      <c r="A234" s="8" t="s">
        <v>189</v>
      </c>
      <c r="B234" s="9">
        <v>338.51</v>
      </c>
    </row>
    <row r="235" spans="1:2" x14ac:dyDescent="0.25">
      <c r="A235" s="8" t="s">
        <v>179</v>
      </c>
      <c r="B235" s="9">
        <v>1788.98</v>
      </c>
    </row>
    <row r="236" spans="1:2" x14ac:dyDescent="0.25">
      <c r="A236" s="8" t="s">
        <v>26</v>
      </c>
      <c r="B236" s="9">
        <v>156.4</v>
      </c>
    </row>
    <row r="237" spans="1:2" x14ac:dyDescent="0.25">
      <c r="A237" s="8" t="s">
        <v>239</v>
      </c>
      <c r="B237" s="9">
        <v>8.57</v>
      </c>
    </row>
    <row r="238" spans="1:2" x14ac:dyDescent="0.25">
      <c r="A238" s="8" t="s">
        <v>88</v>
      </c>
      <c r="B238" s="9">
        <v>1041.25</v>
      </c>
    </row>
    <row r="239" spans="1:2" x14ac:dyDescent="0.25">
      <c r="A239" s="8" t="s">
        <v>636</v>
      </c>
      <c r="B239" s="9">
        <v>9797.6200000000008</v>
      </c>
    </row>
    <row r="240" spans="1:2" x14ac:dyDescent="0.25">
      <c r="A240" s="8" t="s">
        <v>760</v>
      </c>
      <c r="B240" s="9">
        <v>7518</v>
      </c>
    </row>
    <row r="241" spans="1:2" x14ac:dyDescent="0.25">
      <c r="A241" s="7" t="s">
        <v>921</v>
      </c>
      <c r="B241" s="9">
        <v>6631.0099999999993</v>
      </c>
    </row>
    <row r="242" spans="1:2" x14ac:dyDescent="0.25">
      <c r="A242" s="8" t="s">
        <v>580</v>
      </c>
      <c r="B242" s="9">
        <v>6611.73</v>
      </c>
    </row>
    <row r="243" spans="1:2" x14ac:dyDescent="0.25">
      <c r="A243" s="8" t="s">
        <v>229</v>
      </c>
      <c r="B243" s="9">
        <v>19.28</v>
      </c>
    </row>
    <row r="244" spans="1:2" x14ac:dyDescent="0.25">
      <c r="A244" s="7" t="s">
        <v>922</v>
      </c>
      <c r="B244" s="9">
        <v>8664.24</v>
      </c>
    </row>
    <row r="245" spans="1:2" x14ac:dyDescent="0.25">
      <c r="A245" s="8" t="s">
        <v>499</v>
      </c>
      <c r="B245" s="9">
        <v>8655.67</v>
      </c>
    </row>
    <row r="246" spans="1:2" x14ac:dyDescent="0.25">
      <c r="A246" s="8" t="s">
        <v>1395</v>
      </c>
      <c r="B246" s="9">
        <v>8.57</v>
      </c>
    </row>
    <row r="247" spans="1:2" x14ac:dyDescent="0.25">
      <c r="A247" s="7" t="s">
        <v>923</v>
      </c>
      <c r="B247" s="9">
        <v>32570.17</v>
      </c>
    </row>
    <row r="248" spans="1:2" x14ac:dyDescent="0.25">
      <c r="A248" s="8" t="s">
        <v>765</v>
      </c>
      <c r="B248" s="9">
        <v>107.12</v>
      </c>
    </row>
    <row r="249" spans="1:2" x14ac:dyDescent="0.25">
      <c r="A249" s="8" t="s">
        <v>1372</v>
      </c>
      <c r="B249" s="9">
        <v>119.98</v>
      </c>
    </row>
    <row r="250" spans="1:2" x14ac:dyDescent="0.25">
      <c r="A250" s="8" t="s">
        <v>428</v>
      </c>
      <c r="B250" s="9">
        <v>4135.01</v>
      </c>
    </row>
    <row r="251" spans="1:2" x14ac:dyDescent="0.25">
      <c r="A251" s="8" t="s">
        <v>312</v>
      </c>
      <c r="B251" s="9">
        <v>4936.3</v>
      </c>
    </row>
    <row r="252" spans="1:2" x14ac:dyDescent="0.25">
      <c r="A252" s="8" t="s">
        <v>42</v>
      </c>
      <c r="B252" s="9">
        <v>17.14</v>
      </c>
    </row>
    <row r="253" spans="1:2" x14ac:dyDescent="0.25">
      <c r="A253" s="8" t="s">
        <v>41</v>
      </c>
      <c r="B253" s="9">
        <v>186.4</v>
      </c>
    </row>
    <row r="254" spans="1:2" x14ac:dyDescent="0.25">
      <c r="A254" s="8" t="s">
        <v>565</v>
      </c>
      <c r="B254" s="9">
        <v>6858.12</v>
      </c>
    </row>
    <row r="255" spans="1:2" x14ac:dyDescent="0.25">
      <c r="A255" s="8" t="s">
        <v>245</v>
      </c>
      <c r="B255" s="9">
        <v>572.04999999999995</v>
      </c>
    </row>
    <row r="256" spans="1:2" x14ac:dyDescent="0.25">
      <c r="A256" s="8" t="s">
        <v>792</v>
      </c>
      <c r="B256" s="9">
        <v>1339.06</v>
      </c>
    </row>
    <row r="257" spans="1:2" x14ac:dyDescent="0.25">
      <c r="A257" s="8" t="s">
        <v>296</v>
      </c>
      <c r="B257" s="9">
        <v>6594.59</v>
      </c>
    </row>
    <row r="258" spans="1:2" x14ac:dyDescent="0.25">
      <c r="A258" s="8" t="s">
        <v>627</v>
      </c>
      <c r="B258" s="9">
        <v>2613.84</v>
      </c>
    </row>
    <row r="259" spans="1:2" x14ac:dyDescent="0.25">
      <c r="A259" s="8" t="s">
        <v>246</v>
      </c>
      <c r="B259" s="9">
        <v>250.67</v>
      </c>
    </row>
    <row r="260" spans="1:2" x14ac:dyDescent="0.25">
      <c r="A260" s="8" t="s">
        <v>612</v>
      </c>
      <c r="B260" s="9">
        <v>4839.8900000000003</v>
      </c>
    </row>
    <row r="261" spans="1:2" x14ac:dyDescent="0.25">
      <c r="A261" s="7" t="s">
        <v>924</v>
      </c>
      <c r="B261" s="9">
        <v>1405.47</v>
      </c>
    </row>
    <row r="262" spans="1:2" x14ac:dyDescent="0.25">
      <c r="A262" s="8" t="s">
        <v>348</v>
      </c>
      <c r="B262" s="9">
        <v>1405.47</v>
      </c>
    </row>
    <row r="263" spans="1:2" x14ac:dyDescent="0.25">
      <c r="A263" s="7" t="s">
        <v>925</v>
      </c>
      <c r="B263" s="9">
        <v>8606.3799999999992</v>
      </c>
    </row>
    <row r="264" spans="1:2" x14ac:dyDescent="0.25">
      <c r="A264" s="8" t="s">
        <v>645</v>
      </c>
      <c r="B264" s="9">
        <v>4025.74</v>
      </c>
    </row>
    <row r="265" spans="1:2" x14ac:dyDescent="0.25">
      <c r="A265" s="8" t="s">
        <v>652</v>
      </c>
      <c r="B265" s="9">
        <v>2453.15</v>
      </c>
    </row>
    <row r="266" spans="1:2" x14ac:dyDescent="0.25">
      <c r="A266" s="8" t="s">
        <v>12</v>
      </c>
      <c r="B266" s="9">
        <v>62.13</v>
      </c>
    </row>
    <row r="267" spans="1:2" x14ac:dyDescent="0.25">
      <c r="A267" s="8" t="s">
        <v>371</v>
      </c>
      <c r="B267" s="9">
        <v>1778.27</v>
      </c>
    </row>
    <row r="268" spans="1:2" x14ac:dyDescent="0.25">
      <c r="A268" s="8" t="s">
        <v>825</v>
      </c>
      <c r="B268" s="9">
        <v>278.52</v>
      </c>
    </row>
    <row r="269" spans="1:2" x14ac:dyDescent="0.25">
      <c r="A269" s="8" t="s">
        <v>1390</v>
      </c>
      <c r="B269" s="9">
        <v>8.57</v>
      </c>
    </row>
    <row r="270" spans="1:2" x14ac:dyDescent="0.25">
      <c r="A270" s="7" t="s">
        <v>926</v>
      </c>
      <c r="B270" s="9">
        <v>62.13</v>
      </c>
    </row>
    <row r="271" spans="1:2" x14ac:dyDescent="0.25">
      <c r="A271" s="8" t="s">
        <v>384</v>
      </c>
      <c r="B271" s="9">
        <v>62.13</v>
      </c>
    </row>
    <row r="272" spans="1:2" x14ac:dyDescent="0.25">
      <c r="A272" s="7" t="s">
        <v>927</v>
      </c>
      <c r="B272" s="9">
        <v>47882.560000000005</v>
      </c>
    </row>
    <row r="273" spans="1:2" x14ac:dyDescent="0.25">
      <c r="A273" s="8" t="s">
        <v>810</v>
      </c>
      <c r="B273" s="9">
        <v>524.91</v>
      </c>
    </row>
    <row r="274" spans="1:2" x14ac:dyDescent="0.25">
      <c r="A274" s="8" t="s">
        <v>424</v>
      </c>
      <c r="B274" s="9">
        <v>11691.58</v>
      </c>
    </row>
    <row r="275" spans="1:2" x14ac:dyDescent="0.25">
      <c r="A275" s="8" t="s">
        <v>840</v>
      </c>
      <c r="B275" s="9">
        <v>160.69</v>
      </c>
    </row>
    <row r="276" spans="1:2" x14ac:dyDescent="0.25">
      <c r="A276" s="8" t="s">
        <v>824</v>
      </c>
      <c r="B276" s="9">
        <v>51.42</v>
      </c>
    </row>
    <row r="277" spans="1:2" x14ac:dyDescent="0.25">
      <c r="A277" s="8" t="s">
        <v>637</v>
      </c>
      <c r="B277" s="9">
        <v>12117.94</v>
      </c>
    </row>
    <row r="278" spans="1:2" x14ac:dyDescent="0.25">
      <c r="A278" s="8" t="s">
        <v>622</v>
      </c>
      <c r="B278" s="9">
        <v>1763.27</v>
      </c>
    </row>
    <row r="279" spans="1:2" x14ac:dyDescent="0.25">
      <c r="A279" s="8" t="s">
        <v>610</v>
      </c>
      <c r="B279" s="9">
        <v>13506.27</v>
      </c>
    </row>
    <row r="280" spans="1:2" x14ac:dyDescent="0.25">
      <c r="A280" s="8" t="s">
        <v>566</v>
      </c>
      <c r="B280" s="9">
        <v>7935.79</v>
      </c>
    </row>
    <row r="281" spans="1:2" x14ac:dyDescent="0.25">
      <c r="A281" s="8" t="s">
        <v>1417</v>
      </c>
      <c r="B281" s="9">
        <v>19.28</v>
      </c>
    </row>
    <row r="282" spans="1:2" x14ac:dyDescent="0.25">
      <c r="A282" s="8" t="s">
        <v>1453</v>
      </c>
      <c r="B282" s="9">
        <v>111.41</v>
      </c>
    </row>
    <row r="283" spans="1:2" x14ac:dyDescent="0.25">
      <c r="A283" s="7" t="s">
        <v>928</v>
      </c>
      <c r="B283" s="9">
        <v>1887.53</v>
      </c>
    </row>
    <row r="284" spans="1:2" x14ac:dyDescent="0.25">
      <c r="A284" s="8" t="s">
        <v>452</v>
      </c>
      <c r="B284" s="9">
        <v>1876.82</v>
      </c>
    </row>
    <row r="285" spans="1:2" x14ac:dyDescent="0.25">
      <c r="A285" s="8" t="s">
        <v>1451</v>
      </c>
      <c r="B285" s="9">
        <v>10.71</v>
      </c>
    </row>
    <row r="286" spans="1:2" x14ac:dyDescent="0.25">
      <c r="A286" s="7" t="s">
        <v>929</v>
      </c>
      <c r="B286" s="9">
        <v>5600.4699999999993</v>
      </c>
    </row>
    <row r="287" spans="1:2" x14ac:dyDescent="0.25">
      <c r="A287" s="8" t="s">
        <v>623</v>
      </c>
      <c r="B287" s="9">
        <v>5583.33</v>
      </c>
    </row>
    <row r="288" spans="1:2" x14ac:dyDescent="0.25">
      <c r="A288" s="8" t="s">
        <v>177</v>
      </c>
      <c r="B288" s="9">
        <v>8.57</v>
      </c>
    </row>
    <row r="289" spans="1:2" x14ac:dyDescent="0.25">
      <c r="A289" s="8" t="s">
        <v>1425</v>
      </c>
      <c r="B289" s="9">
        <v>8.57</v>
      </c>
    </row>
    <row r="290" spans="1:2" x14ac:dyDescent="0.25">
      <c r="A290" s="7" t="s">
        <v>930</v>
      </c>
      <c r="B290" s="9">
        <v>24606.520000000004</v>
      </c>
    </row>
    <row r="291" spans="1:2" x14ac:dyDescent="0.25">
      <c r="A291" s="8" t="s">
        <v>767</v>
      </c>
      <c r="B291" s="9">
        <v>8439.2800000000007</v>
      </c>
    </row>
    <row r="292" spans="1:2" x14ac:dyDescent="0.25">
      <c r="A292" s="8" t="s">
        <v>741</v>
      </c>
      <c r="B292" s="9">
        <v>8315.01</v>
      </c>
    </row>
    <row r="293" spans="1:2" x14ac:dyDescent="0.25">
      <c r="A293" s="8" t="s">
        <v>440</v>
      </c>
      <c r="B293" s="9">
        <v>7473.01</v>
      </c>
    </row>
    <row r="294" spans="1:2" x14ac:dyDescent="0.25">
      <c r="A294" s="8" t="s">
        <v>229</v>
      </c>
      <c r="B294" s="9">
        <v>8.57</v>
      </c>
    </row>
    <row r="295" spans="1:2" x14ac:dyDescent="0.25">
      <c r="A295" s="8" t="s">
        <v>425</v>
      </c>
      <c r="B295" s="9">
        <v>332.09</v>
      </c>
    </row>
    <row r="296" spans="1:2" x14ac:dyDescent="0.25">
      <c r="A296" s="8" t="s">
        <v>1361</v>
      </c>
      <c r="B296" s="9">
        <v>38.56</v>
      </c>
    </row>
    <row r="297" spans="1:2" x14ac:dyDescent="0.25">
      <c r="A297" s="7" t="s">
        <v>931</v>
      </c>
      <c r="B297" s="9">
        <v>7884.37</v>
      </c>
    </row>
    <row r="298" spans="1:2" x14ac:dyDescent="0.25">
      <c r="A298" s="8" t="s">
        <v>454</v>
      </c>
      <c r="B298" s="9">
        <v>7884.37</v>
      </c>
    </row>
    <row r="299" spans="1:2" x14ac:dyDescent="0.25">
      <c r="A299" s="7" t="s">
        <v>932</v>
      </c>
      <c r="B299" s="9">
        <v>11545.89</v>
      </c>
    </row>
    <row r="300" spans="1:2" x14ac:dyDescent="0.25">
      <c r="A300" s="8" t="s">
        <v>455</v>
      </c>
      <c r="B300" s="9">
        <v>11455.91</v>
      </c>
    </row>
    <row r="301" spans="1:2" x14ac:dyDescent="0.25">
      <c r="A301" s="8" t="s">
        <v>46</v>
      </c>
      <c r="B301" s="9">
        <v>44.99</v>
      </c>
    </row>
    <row r="302" spans="1:2" x14ac:dyDescent="0.25">
      <c r="A302" s="8" t="s">
        <v>113</v>
      </c>
      <c r="B302" s="9">
        <v>36.42</v>
      </c>
    </row>
    <row r="303" spans="1:2" x14ac:dyDescent="0.25">
      <c r="A303" s="8" t="s">
        <v>1438</v>
      </c>
      <c r="B303" s="9">
        <v>8.57</v>
      </c>
    </row>
    <row r="304" spans="1:2" x14ac:dyDescent="0.25">
      <c r="A304" s="7" t="s">
        <v>933</v>
      </c>
      <c r="B304" s="9">
        <v>30856.159999999996</v>
      </c>
    </row>
    <row r="305" spans="1:2" x14ac:dyDescent="0.25">
      <c r="A305" s="8" t="s">
        <v>630</v>
      </c>
      <c r="B305" s="9">
        <v>64.27</v>
      </c>
    </row>
    <row r="306" spans="1:2" x14ac:dyDescent="0.25">
      <c r="A306" s="8" t="s">
        <v>71</v>
      </c>
      <c r="B306" s="9">
        <v>85.7</v>
      </c>
    </row>
    <row r="307" spans="1:2" x14ac:dyDescent="0.25">
      <c r="A307" s="8" t="s">
        <v>591</v>
      </c>
      <c r="B307" s="9">
        <v>12666.41</v>
      </c>
    </row>
    <row r="308" spans="1:2" x14ac:dyDescent="0.25">
      <c r="A308" s="8" t="s">
        <v>676</v>
      </c>
      <c r="B308" s="9">
        <v>8347.15</v>
      </c>
    </row>
    <row r="309" spans="1:2" x14ac:dyDescent="0.25">
      <c r="A309" s="8" t="s">
        <v>745</v>
      </c>
      <c r="B309" s="9">
        <v>9675.49</v>
      </c>
    </row>
    <row r="310" spans="1:2" x14ac:dyDescent="0.25">
      <c r="A310" s="8" t="s">
        <v>1396</v>
      </c>
      <c r="B310" s="9">
        <v>17.14</v>
      </c>
    </row>
    <row r="311" spans="1:2" x14ac:dyDescent="0.25">
      <c r="A311" s="7" t="s">
        <v>934</v>
      </c>
      <c r="B311" s="9">
        <v>17600.579999999998</v>
      </c>
    </row>
    <row r="312" spans="1:2" x14ac:dyDescent="0.25">
      <c r="A312" s="8" t="s">
        <v>582</v>
      </c>
      <c r="B312" s="9">
        <v>8319.2999999999993</v>
      </c>
    </row>
    <row r="313" spans="1:2" x14ac:dyDescent="0.25">
      <c r="A313" s="8" t="s">
        <v>672</v>
      </c>
      <c r="B313" s="9">
        <v>9204.15</v>
      </c>
    </row>
    <row r="314" spans="1:2" x14ac:dyDescent="0.25">
      <c r="A314" s="8" t="s">
        <v>1391</v>
      </c>
      <c r="B314" s="9">
        <v>8.57</v>
      </c>
    </row>
    <row r="315" spans="1:2" x14ac:dyDescent="0.25">
      <c r="A315" s="8" t="s">
        <v>1398</v>
      </c>
      <c r="B315" s="9">
        <v>68.56</v>
      </c>
    </row>
    <row r="316" spans="1:2" x14ac:dyDescent="0.25">
      <c r="A316" s="7" t="s">
        <v>935</v>
      </c>
      <c r="B316" s="9">
        <v>53320.2</v>
      </c>
    </row>
    <row r="317" spans="1:2" x14ac:dyDescent="0.25">
      <c r="A317" s="8" t="s">
        <v>149</v>
      </c>
      <c r="B317" s="9">
        <v>25.71</v>
      </c>
    </row>
    <row r="318" spans="1:2" x14ac:dyDescent="0.25">
      <c r="A318" s="8" t="s">
        <v>738</v>
      </c>
      <c r="B318" s="9">
        <v>11260.94</v>
      </c>
    </row>
    <row r="319" spans="1:2" x14ac:dyDescent="0.25">
      <c r="A319" s="8" t="s">
        <v>664</v>
      </c>
      <c r="B319" s="9">
        <v>537.77</v>
      </c>
    </row>
    <row r="320" spans="1:2" x14ac:dyDescent="0.25">
      <c r="A320" s="8" t="s">
        <v>156</v>
      </c>
      <c r="B320" s="9">
        <v>25.71</v>
      </c>
    </row>
    <row r="321" spans="1:2" x14ac:dyDescent="0.25">
      <c r="A321" s="8" t="s">
        <v>699</v>
      </c>
      <c r="B321" s="9">
        <v>17.14</v>
      </c>
    </row>
    <row r="322" spans="1:2" x14ac:dyDescent="0.25">
      <c r="A322" s="8" t="s">
        <v>199</v>
      </c>
      <c r="B322" s="9">
        <v>111.41</v>
      </c>
    </row>
    <row r="323" spans="1:2" x14ac:dyDescent="0.25">
      <c r="A323" s="8" t="s">
        <v>159</v>
      </c>
      <c r="B323" s="9">
        <v>651.32000000000005</v>
      </c>
    </row>
    <row r="324" spans="1:2" x14ac:dyDescent="0.25">
      <c r="A324" s="8" t="s">
        <v>658</v>
      </c>
      <c r="B324" s="9">
        <v>7475.15</v>
      </c>
    </row>
    <row r="325" spans="1:2" x14ac:dyDescent="0.25">
      <c r="A325" s="8" t="s">
        <v>433</v>
      </c>
      <c r="B325" s="9">
        <v>11470.9</v>
      </c>
    </row>
    <row r="326" spans="1:2" x14ac:dyDescent="0.25">
      <c r="A326" s="8" t="s">
        <v>817</v>
      </c>
      <c r="B326" s="9">
        <v>5150.55</v>
      </c>
    </row>
    <row r="327" spans="1:2" x14ac:dyDescent="0.25">
      <c r="A327" s="8" t="s">
        <v>625</v>
      </c>
      <c r="B327" s="9">
        <v>12567.86</v>
      </c>
    </row>
    <row r="328" spans="1:2" x14ac:dyDescent="0.25">
      <c r="A328" s="8" t="s">
        <v>108</v>
      </c>
      <c r="B328" s="9">
        <v>3970.04</v>
      </c>
    </row>
    <row r="329" spans="1:2" x14ac:dyDescent="0.25">
      <c r="A329" s="8" t="s">
        <v>1381</v>
      </c>
      <c r="B329" s="9">
        <v>17.14</v>
      </c>
    </row>
    <row r="330" spans="1:2" x14ac:dyDescent="0.25">
      <c r="A330" s="8" t="s">
        <v>1416</v>
      </c>
      <c r="B330" s="9">
        <v>8.57</v>
      </c>
    </row>
    <row r="331" spans="1:2" x14ac:dyDescent="0.25">
      <c r="A331" s="8" t="s">
        <v>1431</v>
      </c>
      <c r="B331" s="9">
        <v>29.99</v>
      </c>
    </row>
    <row r="332" spans="1:2" x14ac:dyDescent="0.25">
      <c r="A332" s="7" t="s">
        <v>936</v>
      </c>
      <c r="B332" s="9">
        <v>37275.07</v>
      </c>
    </row>
    <row r="333" spans="1:2" x14ac:dyDescent="0.25">
      <c r="A333" s="8" t="s">
        <v>822</v>
      </c>
      <c r="B333" s="9">
        <v>77.13</v>
      </c>
    </row>
    <row r="334" spans="1:2" x14ac:dyDescent="0.25">
      <c r="A334" s="8" t="s">
        <v>494</v>
      </c>
      <c r="B334" s="9">
        <v>47.13</v>
      </c>
    </row>
    <row r="335" spans="1:2" x14ac:dyDescent="0.25">
      <c r="A335" s="8" t="s">
        <v>776</v>
      </c>
      <c r="B335" s="9">
        <v>846.28</v>
      </c>
    </row>
    <row r="336" spans="1:2" x14ac:dyDescent="0.25">
      <c r="A336" s="8" t="s">
        <v>744</v>
      </c>
      <c r="B336" s="9">
        <v>6918.11</v>
      </c>
    </row>
    <row r="337" spans="1:2" x14ac:dyDescent="0.25">
      <c r="A337" s="8" t="s">
        <v>441</v>
      </c>
      <c r="B337" s="9">
        <v>9966.8700000000008</v>
      </c>
    </row>
    <row r="338" spans="1:2" x14ac:dyDescent="0.25">
      <c r="A338" s="8" t="s">
        <v>646</v>
      </c>
      <c r="B338" s="9">
        <v>10463.93</v>
      </c>
    </row>
    <row r="339" spans="1:2" x14ac:dyDescent="0.25">
      <c r="A339" s="8" t="s">
        <v>695</v>
      </c>
      <c r="B339" s="9">
        <v>8955.6200000000008</v>
      </c>
    </row>
    <row r="340" spans="1:2" x14ac:dyDescent="0.25">
      <c r="A340" s="7" t="s">
        <v>937</v>
      </c>
      <c r="B340" s="9">
        <v>35243.99</v>
      </c>
    </row>
    <row r="341" spans="1:2" x14ac:dyDescent="0.25">
      <c r="A341" s="8" t="s">
        <v>512</v>
      </c>
      <c r="B341" s="9">
        <v>7697.97</v>
      </c>
    </row>
    <row r="342" spans="1:2" x14ac:dyDescent="0.25">
      <c r="A342" s="8" t="s">
        <v>377</v>
      </c>
      <c r="B342" s="9">
        <v>25.71</v>
      </c>
    </row>
    <row r="343" spans="1:2" x14ac:dyDescent="0.25">
      <c r="A343" s="8" t="s">
        <v>726</v>
      </c>
      <c r="B343" s="9">
        <v>8.57</v>
      </c>
    </row>
    <row r="344" spans="1:2" x14ac:dyDescent="0.25">
      <c r="A344" s="8" t="s">
        <v>611</v>
      </c>
      <c r="B344" s="9">
        <v>7408.74</v>
      </c>
    </row>
    <row r="345" spans="1:2" x14ac:dyDescent="0.25">
      <c r="A345" s="8" t="s">
        <v>91</v>
      </c>
      <c r="B345" s="9">
        <v>9114.16</v>
      </c>
    </row>
    <row r="346" spans="1:2" x14ac:dyDescent="0.25">
      <c r="A346" s="8" t="s">
        <v>202</v>
      </c>
      <c r="B346" s="9">
        <v>96.41</v>
      </c>
    </row>
    <row r="347" spans="1:2" x14ac:dyDescent="0.25">
      <c r="A347" s="8" t="s">
        <v>844</v>
      </c>
      <c r="B347" s="9">
        <v>34.28</v>
      </c>
    </row>
    <row r="348" spans="1:2" x14ac:dyDescent="0.25">
      <c r="A348" s="8" t="s">
        <v>203</v>
      </c>
      <c r="B348" s="9">
        <v>25.71</v>
      </c>
    </row>
    <row r="349" spans="1:2" x14ac:dyDescent="0.25">
      <c r="A349" s="8" t="s">
        <v>659</v>
      </c>
      <c r="B349" s="9">
        <v>644.89</v>
      </c>
    </row>
    <row r="350" spans="1:2" x14ac:dyDescent="0.25">
      <c r="A350" s="8" t="s">
        <v>567</v>
      </c>
      <c r="B350" s="9">
        <v>8.57</v>
      </c>
    </row>
    <row r="351" spans="1:2" x14ac:dyDescent="0.25">
      <c r="A351" s="8" t="s">
        <v>592</v>
      </c>
      <c r="B351" s="9">
        <v>32.14</v>
      </c>
    </row>
    <row r="352" spans="1:2" x14ac:dyDescent="0.25">
      <c r="A352" s="8" t="s">
        <v>708</v>
      </c>
      <c r="B352" s="9">
        <v>10112.56</v>
      </c>
    </row>
    <row r="353" spans="1:2" x14ac:dyDescent="0.25">
      <c r="A353" s="8" t="s">
        <v>1364</v>
      </c>
      <c r="B353" s="9">
        <v>8.57</v>
      </c>
    </row>
    <row r="354" spans="1:2" x14ac:dyDescent="0.25">
      <c r="A354" s="8" t="s">
        <v>1402</v>
      </c>
      <c r="B354" s="9">
        <v>8.57</v>
      </c>
    </row>
    <row r="355" spans="1:2" x14ac:dyDescent="0.25">
      <c r="A355" s="8" t="s">
        <v>1415</v>
      </c>
      <c r="B355" s="9">
        <v>8.57</v>
      </c>
    </row>
    <row r="356" spans="1:2" x14ac:dyDescent="0.25">
      <c r="A356" s="8" t="s">
        <v>1437</v>
      </c>
      <c r="B356" s="9">
        <v>8.57</v>
      </c>
    </row>
    <row r="357" spans="1:2" x14ac:dyDescent="0.25">
      <c r="A357" s="7" t="s">
        <v>938</v>
      </c>
      <c r="B357" s="9">
        <v>1317.63</v>
      </c>
    </row>
    <row r="358" spans="1:2" x14ac:dyDescent="0.25">
      <c r="A358" s="8" t="s">
        <v>47</v>
      </c>
      <c r="B358" s="9">
        <v>1317.63</v>
      </c>
    </row>
    <row r="359" spans="1:2" x14ac:dyDescent="0.25">
      <c r="A359" s="7" t="s">
        <v>939</v>
      </c>
      <c r="B359" s="9">
        <v>40.71</v>
      </c>
    </row>
    <row r="360" spans="1:2" x14ac:dyDescent="0.25">
      <c r="A360" s="8" t="s">
        <v>248</v>
      </c>
      <c r="B360" s="9">
        <v>40.71</v>
      </c>
    </row>
    <row r="361" spans="1:2" x14ac:dyDescent="0.25">
      <c r="A361" s="7" t="s">
        <v>940</v>
      </c>
      <c r="B361" s="9">
        <v>83.56</v>
      </c>
    </row>
    <row r="362" spans="1:2" x14ac:dyDescent="0.25">
      <c r="A362" s="8" t="s">
        <v>85</v>
      </c>
      <c r="B362" s="9">
        <v>83.56</v>
      </c>
    </row>
    <row r="363" spans="1:2" x14ac:dyDescent="0.25">
      <c r="A363" s="7" t="s">
        <v>941</v>
      </c>
      <c r="B363" s="9">
        <v>66.42</v>
      </c>
    </row>
    <row r="364" spans="1:2" x14ac:dyDescent="0.25">
      <c r="A364" s="8" t="s">
        <v>49</v>
      </c>
      <c r="B364" s="9">
        <v>66.42</v>
      </c>
    </row>
    <row r="365" spans="1:2" x14ac:dyDescent="0.25">
      <c r="A365" s="7" t="s">
        <v>942</v>
      </c>
      <c r="B365" s="9">
        <v>145.69</v>
      </c>
    </row>
    <row r="366" spans="1:2" x14ac:dyDescent="0.25">
      <c r="A366" s="8" t="s">
        <v>106</v>
      </c>
      <c r="B366" s="9">
        <v>51.42</v>
      </c>
    </row>
    <row r="367" spans="1:2" x14ac:dyDescent="0.25">
      <c r="A367" s="8" t="s">
        <v>834</v>
      </c>
      <c r="B367" s="9">
        <v>94.27</v>
      </c>
    </row>
    <row r="368" spans="1:2" x14ac:dyDescent="0.25">
      <c r="A368" s="7" t="s">
        <v>943</v>
      </c>
      <c r="B368" s="9">
        <v>8323.58</v>
      </c>
    </row>
    <row r="369" spans="1:2" x14ac:dyDescent="0.25">
      <c r="A369" s="8" t="s">
        <v>513</v>
      </c>
      <c r="B369" s="9">
        <v>4764.8999999999996</v>
      </c>
    </row>
    <row r="370" spans="1:2" x14ac:dyDescent="0.25">
      <c r="A370" s="8" t="s">
        <v>51</v>
      </c>
      <c r="B370" s="9">
        <v>8.57</v>
      </c>
    </row>
    <row r="371" spans="1:2" x14ac:dyDescent="0.25">
      <c r="A371" s="8" t="s">
        <v>173</v>
      </c>
      <c r="B371" s="9">
        <v>66.42</v>
      </c>
    </row>
    <row r="372" spans="1:2" x14ac:dyDescent="0.25">
      <c r="A372" s="8" t="s">
        <v>683</v>
      </c>
      <c r="B372" s="9">
        <v>3483.69</v>
      </c>
    </row>
    <row r="373" spans="1:2" x14ac:dyDescent="0.25">
      <c r="A373" s="7" t="s">
        <v>944</v>
      </c>
      <c r="B373" s="9">
        <v>6504.6100000000006</v>
      </c>
    </row>
    <row r="374" spans="1:2" x14ac:dyDescent="0.25">
      <c r="A374" s="8" t="s">
        <v>337</v>
      </c>
      <c r="B374" s="9">
        <v>6196.09</v>
      </c>
    </row>
    <row r="375" spans="1:2" x14ac:dyDescent="0.25">
      <c r="A375" s="8" t="s">
        <v>237</v>
      </c>
      <c r="B375" s="9">
        <v>308.52</v>
      </c>
    </row>
    <row r="376" spans="1:2" x14ac:dyDescent="0.25">
      <c r="A376" s="7" t="s">
        <v>945</v>
      </c>
      <c r="B376" s="9">
        <v>5094.84</v>
      </c>
    </row>
    <row r="377" spans="1:2" x14ac:dyDescent="0.25">
      <c r="A377" s="8" t="s">
        <v>1372</v>
      </c>
      <c r="B377" s="9">
        <v>201.39</v>
      </c>
    </row>
    <row r="378" spans="1:2" x14ac:dyDescent="0.25">
      <c r="A378" s="8" t="s">
        <v>774</v>
      </c>
      <c r="B378" s="9">
        <v>2125.35</v>
      </c>
    </row>
    <row r="379" spans="1:2" x14ac:dyDescent="0.25">
      <c r="A379" s="8" t="s">
        <v>552</v>
      </c>
      <c r="B379" s="9">
        <v>2650.26</v>
      </c>
    </row>
    <row r="380" spans="1:2" x14ac:dyDescent="0.25">
      <c r="A380" s="8" t="s">
        <v>1414</v>
      </c>
      <c r="B380" s="9">
        <v>8.57</v>
      </c>
    </row>
    <row r="381" spans="1:2" x14ac:dyDescent="0.25">
      <c r="A381" s="8" t="s">
        <v>1426</v>
      </c>
      <c r="B381" s="9">
        <v>109.27</v>
      </c>
    </row>
    <row r="382" spans="1:2" x14ac:dyDescent="0.25">
      <c r="A382" s="7" t="s">
        <v>946</v>
      </c>
      <c r="B382" s="9">
        <v>16417.93</v>
      </c>
    </row>
    <row r="383" spans="1:2" x14ac:dyDescent="0.25">
      <c r="A383" s="8" t="s">
        <v>87</v>
      </c>
      <c r="B383" s="9">
        <v>1956.1</v>
      </c>
    </row>
    <row r="384" spans="1:2" x14ac:dyDescent="0.25">
      <c r="A384" s="8" t="s">
        <v>409</v>
      </c>
      <c r="B384" s="9">
        <v>6138.24</v>
      </c>
    </row>
    <row r="385" spans="1:2" x14ac:dyDescent="0.25">
      <c r="A385" s="8" t="s">
        <v>748</v>
      </c>
      <c r="B385" s="9">
        <v>3168.75</v>
      </c>
    </row>
    <row r="386" spans="1:2" x14ac:dyDescent="0.25">
      <c r="A386" s="8" t="s">
        <v>689</v>
      </c>
      <c r="B386" s="9">
        <v>5154.84</v>
      </c>
    </row>
    <row r="387" spans="1:2" x14ac:dyDescent="0.25">
      <c r="A387" s="7" t="s">
        <v>947</v>
      </c>
      <c r="B387" s="9">
        <v>10476.790000000001</v>
      </c>
    </row>
    <row r="388" spans="1:2" x14ac:dyDescent="0.25">
      <c r="A388" s="8" t="s">
        <v>669</v>
      </c>
      <c r="B388" s="9">
        <v>134.97999999999999</v>
      </c>
    </row>
    <row r="389" spans="1:2" x14ac:dyDescent="0.25">
      <c r="A389" s="8" t="s">
        <v>166</v>
      </c>
      <c r="B389" s="9">
        <v>182.11</v>
      </c>
    </row>
    <row r="390" spans="1:2" x14ac:dyDescent="0.25">
      <c r="A390" s="8" t="s">
        <v>297</v>
      </c>
      <c r="B390" s="9">
        <v>10159.700000000001</v>
      </c>
    </row>
    <row r="391" spans="1:2" x14ac:dyDescent="0.25">
      <c r="A391" s="7" t="s">
        <v>948</v>
      </c>
      <c r="B391" s="9">
        <v>192.82</v>
      </c>
    </row>
    <row r="392" spans="1:2" x14ac:dyDescent="0.25">
      <c r="A392" s="8" t="s">
        <v>527</v>
      </c>
      <c r="B392" s="9">
        <v>96.41</v>
      </c>
    </row>
    <row r="393" spans="1:2" x14ac:dyDescent="0.25">
      <c r="A393" s="8" t="s">
        <v>609</v>
      </c>
      <c r="B393" s="9">
        <v>96.41</v>
      </c>
    </row>
    <row r="394" spans="1:2" x14ac:dyDescent="0.25">
      <c r="A394" s="7" t="s">
        <v>949</v>
      </c>
      <c r="B394" s="9">
        <v>1671.15</v>
      </c>
    </row>
    <row r="395" spans="1:2" x14ac:dyDescent="0.25">
      <c r="A395" s="8" t="s">
        <v>490</v>
      </c>
      <c r="B395" s="9">
        <v>1630.44</v>
      </c>
    </row>
    <row r="396" spans="1:2" x14ac:dyDescent="0.25">
      <c r="A396" s="8" t="s">
        <v>775</v>
      </c>
      <c r="B396" s="9">
        <v>40.71</v>
      </c>
    </row>
    <row r="397" spans="1:2" x14ac:dyDescent="0.25">
      <c r="A397" s="7" t="s">
        <v>950</v>
      </c>
      <c r="B397" s="9">
        <v>57.85</v>
      </c>
    </row>
    <row r="398" spans="1:2" x14ac:dyDescent="0.25">
      <c r="A398" s="8" t="s">
        <v>436</v>
      </c>
      <c r="B398" s="9">
        <v>40.71</v>
      </c>
    </row>
    <row r="399" spans="1:2" x14ac:dyDescent="0.25">
      <c r="A399" s="8" t="s">
        <v>547</v>
      </c>
      <c r="B399" s="9">
        <v>17.14</v>
      </c>
    </row>
    <row r="400" spans="1:2" x14ac:dyDescent="0.25">
      <c r="A400" s="7" t="s">
        <v>951</v>
      </c>
      <c r="B400" s="9">
        <v>662.03000000000009</v>
      </c>
    </row>
    <row r="401" spans="1:2" x14ac:dyDescent="0.25">
      <c r="A401" s="8" t="s">
        <v>313</v>
      </c>
      <c r="B401" s="9">
        <v>651.32000000000005</v>
      </c>
    </row>
    <row r="402" spans="1:2" x14ac:dyDescent="0.25">
      <c r="A402" s="8" t="s">
        <v>250</v>
      </c>
      <c r="B402" s="9">
        <v>10.71</v>
      </c>
    </row>
    <row r="403" spans="1:2" x14ac:dyDescent="0.25">
      <c r="A403" s="7" t="s">
        <v>952</v>
      </c>
      <c r="B403" s="9">
        <v>1343.34</v>
      </c>
    </row>
    <row r="404" spans="1:2" x14ac:dyDescent="0.25">
      <c r="A404" s="8" t="s">
        <v>457</v>
      </c>
      <c r="B404" s="9">
        <v>1343.34</v>
      </c>
    </row>
    <row r="405" spans="1:2" x14ac:dyDescent="0.25">
      <c r="A405" s="7" t="s">
        <v>953</v>
      </c>
      <c r="B405" s="9">
        <v>1484.74</v>
      </c>
    </row>
    <row r="406" spans="1:2" x14ac:dyDescent="0.25">
      <c r="A406" s="8" t="s">
        <v>315</v>
      </c>
      <c r="B406" s="9">
        <v>1474.03</v>
      </c>
    </row>
    <row r="407" spans="1:2" x14ac:dyDescent="0.25">
      <c r="A407" s="8" t="s">
        <v>771</v>
      </c>
      <c r="B407" s="9">
        <v>10.71</v>
      </c>
    </row>
    <row r="408" spans="1:2" x14ac:dyDescent="0.25">
      <c r="A408" s="7" t="s">
        <v>954</v>
      </c>
      <c r="B408" s="9">
        <v>10.71</v>
      </c>
    </row>
    <row r="409" spans="1:2" x14ac:dyDescent="0.25">
      <c r="A409" s="8" t="s">
        <v>515</v>
      </c>
      <c r="B409" s="9">
        <v>10.71</v>
      </c>
    </row>
    <row r="410" spans="1:2" x14ac:dyDescent="0.25">
      <c r="A410" s="7" t="s">
        <v>955</v>
      </c>
      <c r="B410" s="9">
        <v>589.19000000000005</v>
      </c>
    </row>
    <row r="411" spans="1:2" x14ac:dyDescent="0.25">
      <c r="A411" s="8" t="s">
        <v>299</v>
      </c>
      <c r="B411" s="9">
        <v>589.19000000000005</v>
      </c>
    </row>
    <row r="412" spans="1:2" x14ac:dyDescent="0.25">
      <c r="A412" s="7" t="s">
        <v>956</v>
      </c>
      <c r="B412" s="9">
        <v>77.13</v>
      </c>
    </row>
    <row r="413" spans="1:2" x14ac:dyDescent="0.25">
      <c r="A413" s="8" t="s">
        <v>554</v>
      </c>
      <c r="B413" s="9">
        <v>77.13</v>
      </c>
    </row>
    <row r="414" spans="1:2" x14ac:dyDescent="0.25">
      <c r="A414" s="7" t="s">
        <v>957</v>
      </c>
      <c r="B414" s="9">
        <v>812</v>
      </c>
    </row>
    <row r="415" spans="1:2" x14ac:dyDescent="0.25">
      <c r="A415" s="8" t="s">
        <v>517</v>
      </c>
      <c r="B415" s="9">
        <v>812</v>
      </c>
    </row>
    <row r="416" spans="1:2" x14ac:dyDescent="0.25">
      <c r="A416" s="7" t="s">
        <v>958</v>
      </c>
      <c r="B416" s="9">
        <v>74.989999999999995</v>
      </c>
    </row>
    <row r="417" spans="1:2" x14ac:dyDescent="0.25">
      <c r="A417" s="8" t="s">
        <v>359</v>
      </c>
      <c r="B417" s="9">
        <v>74.989999999999995</v>
      </c>
    </row>
    <row r="418" spans="1:2" x14ac:dyDescent="0.25">
      <c r="A418" s="7" t="s">
        <v>959</v>
      </c>
      <c r="B418" s="9">
        <v>1264.07</v>
      </c>
    </row>
    <row r="419" spans="1:2" x14ac:dyDescent="0.25">
      <c r="A419" s="8" t="s">
        <v>796</v>
      </c>
      <c r="B419" s="9">
        <v>29.99</v>
      </c>
    </row>
    <row r="420" spans="1:2" x14ac:dyDescent="0.25">
      <c r="A420" s="8" t="s">
        <v>411</v>
      </c>
      <c r="B420" s="9">
        <v>1234.08</v>
      </c>
    </row>
    <row r="421" spans="1:2" x14ac:dyDescent="0.25">
      <c r="A421" s="7" t="s">
        <v>960</v>
      </c>
      <c r="B421" s="9">
        <v>100.7</v>
      </c>
    </row>
    <row r="422" spans="1:2" x14ac:dyDescent="0.25">
      <c r="A422" s="8" t="s">
        <v>317</v>
      </c>
      <c r="B422" s="9">
        <v>100.7</v>
      </c>
    </row>
    <row r="423" spans="1:2" x14ac:dyDescent="0.25">
      <c r="A423" s="7" t="s">
        <v>961</v>
      </c>
      <c r="B423" s="9">
        <v>432.78</v>
      </c>
    </row>
    <row r="424" spans="1:2" x14ac:dyDescent="0.25">
      <c r="A424" s="8" t="s">
        <v>459</v>
      </c>
      <c r="B424" s="9">
        <v>432.78</v>
      </c>
    </row>
    <row r="425" spans="1:2" x14ac:dyDescent="0.25">
      <c r="A425" s="7" t="s">
        <v>962</v>
      </c>
      <c r="B425" s="9">
        <v>3385.13</v>
      </c>
    </row>
    <row r="426" spans="1:2" x14ac:dyDescent="0.25">
      <c r="A426" s="8" t="s">
        <v>256</v>
      </c>
      <c r="B426" s="9">
        <v>342.8</v>
      </c>
    </row>
    <row r="427" spans="1:2" x14ac:dyDescent="0.25">
      <c r="A427" s="8" t="s">
        <v>39</v>
      </c>
      <c r="B427" s="9">
        <v>59.99</v>
      </c>
    </row>
    <row r="428" spans="1:2" x14ac:dyDescent="0.25">
      <c r="A428" s="8" t="s">
        <v>130</v>
      </c>
      <c r="B428" s="9">
        <v>72.84</v>
      </c>
    </row>
    <row r="429" spans="1:2" x14ac:dyDescent="0.25">
      <c r="A429" s="8" t="s">
        <v>442</v>
      </c>
      <c r="B429" s="9">
        <v>2909.5</v>
      </c>
    </row>
    <row r="430" spans="1:2" x14ac:dyDescent="0.25">
      <c r="A430" s="7" t="s">
        <v>963</v>
      </c>
      <c r="B430" s="9">
        <v>2028.94</v>
      </c>
    </row>
    <row r="431" spans="1:2" x14ac:dyDescent="0.25">
      <c r="A431" s="8" t="s">
        <v>274</v>
      </c>
      <c r="B431" s="9">
        <v>1947.53</v>
      </c>
    </row>
    <row r="432" spans="1:2" x14ac:dyDescent="0.25">
      <c r="A432" s="8" t="s">
        <v>32</v>
      </c>
      <c r="B432" s="9">
        <v>81.41</v>
      </c>
    </row>
    <row r="433" spans="1:2" x14ac:dyDescent="0.25">
      <c r="A433" s="7" t="s">
        <v>964</v>
      </c>
      <c r="B433" s="9">
        <v>25.71</v>
      </c>
    </row>
    <row r="434" spans="1:2" x14ac:dyDescent="0.25">
      <c r="A434" s="8" t="s">
        <v>373</v>
      </c>
      <c r="B434" s="9">
        <v>25.71</v>
      </c>
    </row>
    <row r="435" spans="1:2" x14ac:dyDescent="0.25">
      <c r="A435" s="7" t="s">
        <v>965</v>
      </c>
      <c r="B435" s="9">
        <v>595.61</v>
      </c>
    </row>
    <row r="436" spans="1:2" x14ac:dyDescent="0.25">
      <c r="A436" s="8" t="s">
        <v>534</v>
      </c>
      <c r="B436" s="9">
        <v>595.61</v>
      </c>
    </row>
    <row r="437" spans="1:2" x14ac:dyDescent="0.25">
      <c r="A437" s="7" t="s">
        <v>966</v>
      </c>
      <c r="B437" s="9">
        <v>9857.5999999999985</v>
      </c>
    </row>
    <row r="438" spans="1:2" x14ac:dyDescent="0.25">
      <c r="A438" s="8" t="s">
        <v>724</v>
      </c>
      <c r="B438" s="9">
        <v>1529.74</v>
      </c>
    </row>
    <row r="439" spans="1:2" x14ac:dyDescent="0.25">
      <c r="A439" s="8" t="s">
        <v>220</v>
      </c>
      <c r="B439" s="9">
        <v>47.13</v>
      </c>
    </row>
    <row r="440" spans="1:2" x14ac:dyDescent="0.25">
      <c r="A440" s="8" t="s">
        <v>731</v>
      </c>
      <c r="B440" s="9">
        <v>3329.43</v>
      </c>
    </row>
    <row r="441" spans="1:2" x14ac:dyDescent="0.25">
      <c r="A441" s="8" t="s">
        <v>555</v>
      </c>
      <c r="B441" s="9">
        <v>4942.7299999999996</v>
      </c>
    </row>
    <row r="442" spans="1:2" x14ac:dyDescent="0.25">
      <c r="A442" s="8" t="s">
        <v>1419</v>
      </c>
      <c r="B442" s="9">
        <v>8.57</v>
      </c>
    </row>
    <row r="443" spans="1:2" x14ac:dyDescent="0.25">
      <c r="A443" s="7" t="s">
        <v>967</v>
      </c>
      <c r="B443" s="9">
        <v>432.78</v>
      </c>
    </row>
    <row r="444" spans="1:2" x14ac:dyDescent="0.25">
      <c r="A444" s="8" t="s">
        <v>75</v>
      </c>
      <c r="B444" s="9">
        <v>10.71</v>
      </c>
    </row>
    <row r="445" spans="1:2" x14ac:dyDescent="0.25">
      <c r="A445" s="8" t="s">
        <v>76</v>
      </c>
      <c r="B445" s="9">
        <v>422.07</v>
      </c>
    </row>
    <row r="446" spans="1:2" x14ac:dyDescent="0.25">
      <c r="A446" s="7" t="s">
        <v>968</v>
      </c>
      <c r="B446" s="9">
        <v>3076.61</v>
      </c>
    </row>
    <row r="447" spans="1:2" x14ac:dyDescent="0.25">
      <c r="A447" s="8" t="s">
        <v>153</v>
      </c>
      <c r="B447" s="9">
        <v>49.28</v>
      </c>
    </row>
    <row r="448" spans="1:2" x14ac:dyDescent="0.25">
      <c r="A448" s="8" t="s">
        <v>214</v>
      </c>
      <c r="B448" s="9">
        <v>29.99</v>
      </c>
    </row>
    <row r="449" spans="1:2" x14ac:dyDescent="0.25">
      <c r="A449" s="8" t="s">
        <v>535</v>
      </c>
      <c r="B449" s="9">
        <v>2986.63</v>
      </c>
    </row>
    <row r="450" spans="1:2" x14ac:dyDescent="0.25">
      <c r="A450" s="8" t="s">
        <v>1394</v>
      </c>
      <c r="B450" s="9">
        <v>10.71</v>
      </c>
    </row>
    <row r="451" spans="1:2" x14ac:dyDescent="0.25">
      <c r="A451" s="7" t="s">
        <v>969</v>
      </c>
      <c r="B451" s="9">
        <v>4561.3600000000006</v>
      </c>
    </row>
    <row r="452" spans="1:2" x14ac:dyDescent="0.25">
      <c r="A452" s="8" t="s">
        <v>721</v>
      </c>
      <c r="B452" s="9">
        <v>154.26</v>
      </c>
    </row>
    <row r="453" spans="1:2" x14ac:dyDescent="0.25">
      <c r="A453" s="8" t="s">
        <v>258</v>
      </c>
      <c r="B453" s="9">
        <v>792.72</v>
      </c>
    </row>
    <row r="454" spans="1:2" x14ac:dyDescent="0.25">
      <c r="A454" s="8" t="s">
        <v>720</v>
      </c>
      <c r="B454" s="9">
        <v>10.71</v>
      </c>
    </row>
    <row r="455" spans="1:2" x14ac:dyDescent="0.25">
      <c r="A455" s="8" t="s">
        <v>801</v>
      </c>
      <c r="B455" s="9">
        <v>3530.83</v>
      </c>
    </row>
    <row r="456" spans="1:2" x14ac:dyDescent="0.25">
      <c r="A456" s="8" t="s">
        <v>800</v>
      </c>
      <c r="B456" s="9">
        <v>72.84</v>
      </c>
    </row>
    <row r="457" spans="1:2" x14ac:dyDescent="0.25">
      <c r="A457" s="7" t="s">
        <v>970</v>
      </c>
      <c r="B457" s="9">
        <v>1411.9</v>
      </c>
    </row>
    <row r="458" spans="1:2" x14ac:dyDescent="0.25">
      <c r="A458" s="8" t="s">
        <v>543</v>
      </c>
      <c r="B458" s="9">
        <v>40.71</v>
      </c>
    </row>
    <row r="459" spans="1:2" x14ac:dyDescent="0.25">
      <c r="A459" s="8" t="s">
        <v>294</v>
      </c>
      <c r="B459" s="9">
        <v>1300.49</v>
      </c>
    </row>
    <row r="460" spans="1:2" x14ac:dyDescent="0.25">
      <c r="A460" s="8" t="s">
        <v>785</v>
      </c>
      <c r="B460" s="9">
        <v>59.99</v>
      </c>
    </row>
    <row r="461" spans="1:2" x14ac:dyDescent="0.25">
      <c r="A461" s="8" t="s">
        <v>1418</v>
      </c>
      <c r="B461" s="9">
        <v>10.71</v>
      </c>
    </row>
    <row r="462" spans="1:2" x14ac:dyDescent="0.25">
      <c r="A462" s="7" t="s">
        <v>971</v>
      </c>
      <c r="B462" s="9">
        <v>1499.74</v>
      </c>
    </row>
    <row r="463" spans="1:2" x14ac:dyDescent="0.25">
      <c r="A463" s="8" t="s">
        <v>820</v>
      </c>
      <c r="B463" s="9">
        <v>29.99</v>
      </c>
    </row>
    <row r="464" spans="1:2" x14ac:dyDescent="0.25">
      <c r="A464" s="8" t="s">
        <v>444</v>
      </c>
      <c r="B464" s="9">
        <v>1469.75</v>
      </c>
    </row>
    <row r="465" spans="1:2" x14ac:dyDescent="0.25">
      <c r="A465" s="7" t="s">
        <v>972</v>
      </c>
      <c r="B465" s="9">
        <v>250.67</v>
      </c>
    </row>
    <row r="466" spans="1:2" x14ac:dyDescent="0.25">
      <c r="A466" s="8" t="s">
        <v>339</v>
      </c>
      <c r="B466" s="9">
        <v>250.67</v>
      </c>
    </row>
    <row r="467" spans="1:2" x14ac:dyDescent="0.25">
      <c r="A467" s="7" t="s">
        <v>973</v>
      </c>
      <c r="B467" s="9">
        <v>329.94</v>
      </c>
    </row>
    <row r="468" spans="1:2" x14ac:dyDescent="0.25">
      <c r="A468" s="8" t="s">
        <v>268</v>
      </c>
      <c r="B468" s="9">
        <v>329.94</v>
      </c>
    </row>
    <row r="469" spans="1:2" x14ac:dyDescent="0.25">
      <c r="A469" s="7" t="s">
        <v>974</v>
      </c>
      <c r="B469" s="9">
        <v>1358.34</v>
      </c>
    </row>
    <row r="470" spans="1:2" x14ac:dyDescent="0.25">
      <c r="A470" s="8" t="s">
        <v>421</v>
      </c>
      <c r="B470" s="9">
        <v>1358.34</v>
      </c>
    </row>
    <row r="471" spans="1:2" x14ac:dyDescent="0.25">
      <c r="A471" s="7" t="s">
        <v>975</v>
      </c>
      <c r="B471" s="9">
        <v>606.33000000000004</v>
      </c>
    </row>
    <row r="472" spans="1:2" x14ac:dyDescent="0.25">
      <c r="A472" s="8" t="s">
        <v>427</v>
      </c>
      <c r="B472" s="9">
        <v>606.33000000000004</v>
      </c>
    </row>
    <row r="473" spans="1:2" x14ac:dyDescent="0.25">
      <c r="A473" s="7" t="s">
        <v>976</v>
      </c>
      <c r="B473" s="9">
        <v>625.61</v>
      </c>
    </row>
    <row r="474" spans="1:2" x14ac:dyDescent="0.25">
      <c r="A474" s="8" t="s">
        <v>709</v>
      </c>
      <c r="B474" s="9">
        <v>625.61</v>
      </c>
    </row>
    <row r="475" spans="1:2" x14ac:dyDescent="0.25">
      <c r="A475" s="7" t="s">
        <v>977</v>
      </c>
      <c r="B475" s="9">
        <v>614.9</v>
      </c>
    </row>
    <row r="476" spans="1:2" x14ac:dyDescent="0.25">
      <c r="A476" s="8" t="s">
        <v>325</v>
      </c>
      <c r="B476" s="9">
        <v>614.9</v>
      </c>
    </row>
    <row r="477" spans="1:2" x14ac:dyDescent="0.25">
      <c r="A477" s="7" t="s">
        <v>978</v>
      </c>
      <c r="B477" s="9">
        <v>314.95</v>
      </c>
    </row>
    <row r="478" spans="1:2" x14ac:dyDescent="0.25">
      <c r="A478" s="8" t="s">
        <v>283</v>
      </c>
      <c r="B478" s="9">
        <v>314.95</v>
      </c>
    </row>
    <row r="479" spans="1:2" x14ac:dyDescent="0.25">
      <c r="A479" s="7" t="s">
        <v>979</v>
      </c>
      <c r="B479" s="9">
        <v>83.56</v>
      </c>
    </row>
    <row r="480" spans="1:2" x14ac:dyDescent="0.25">
      <c r="A480" s="8" t="s">
        <v>641</v>
      </c>
      <c r="B480" s="9">
        <v>66.42</v>
      </c>
    </row>
    <row r="481" spans="1:2" x14ac:dyDescent="0.25">
      <c r="A481" s="8" t="s">
        <v>1413</v>
      </c>
      <c r="B481" s="9">
        <v>17.14</v>
      </c>
    </row>
    <row r="482" spans="1:2" x14ac:dyDescent="0.25">
      <c r="A482" s="7" t="s">
        <v>980</v>
      </c>
      <c r="B482" s="9">
        <v>1242.6500000000001</v>
      </c>
    </row>
    <row r="483" spans="1:2" x14ac:dyDescent="0.25">
      <c r="A483" s="8" t="s">
        <v>386</v>
      </c>
      <c r="B483" s="9">
        <v>1242.6500000000001</v>
      </c>
    </row>
    <row r="484" spans="1:2" x14ac:dyDescent="0.25">
      <c r="A484" s="7" t="s">
        <v>981</v>
      </c>
      <c r="B484" s="9">
        <v>21.42</v>
      </c>
    </row>
    <row r="485" spans="1:2" x14ac:dyDescent="0.25">
      <c r="A485" s="8" t="s">
        <v>350</v>
      </c>
      <c r="B485" s="9">
        <v>21.42</v>
      </c>
    </row>
    <row r="486" spans="1:2" x14ac:dyDescent="0.25">
      <c r="A486" s="7" t="s">
        <v>982</v>
      </c>
      <c r="B486" s="9">
        <v>377.08</v>
      </c>
    </row>
    <row r="487" spans="1:2" x14ac:dyDescent="0.25">
      <c r="A487" s="8" t="s">
        <v>809</v>
      </c>
      <c r="B487" s="9">
        <v>377.08</v>
      </c>
    </row>
    <row r="488" spans="1:2" x14ac:dyDescent="0.25">
      <c r="A488" s="7" t="s">
        <v>983</v>
      </c>
      <c r="B488" s="9">
        <v>7541.57</v>
      </c>
    </row>
    <row r="489" spans="1:2" x14ac:dyDescent="0.25">
      <c r="A489" s="8" t="s">
        <v>697</v>
      </c>
      <c r="B489" s="9">
        <v>7479.44</v>
      </c>
    </row>
    <row r="490" spans="1:2" x14ac:dyDescent="0.25">
      <c r="A490" s="8" t="s">
        <v>1442</v>
      </c>
      <c r="B490" s="9">
        <v>62.13</v>
      </c>
    </row>
    <row r="491" spans="1:2" x14ac:dyDescent="0.25">
      <c r="A491" s="7" t="s">
        <v>984</v>
      </c>
      <c r="B491" s="9">
        <v>35989.57</v>
      </c>
    </row>
    <row r="492" spans="1:2" x14ac:dyDescent="0.25">
      <c r="A492" s="8" t="s">
        <v>601</v>
      </c>
      <c r="B492" s="9">
        <v>1079.82</v>
      </c>
    </row>
    <row r="493" spans="1:2" x14ac:dyDescent="0.25">
      <c r="A493" s="8" t="s">
        <v>653</v>
      </c>
      <c r="B493" s="9">
        <v>863.42</v>
      </c>
    </row>
    <row r="494" spans="1:2" x14ac:dyDescent="0.25">
      <c r="A494" s="8" t="s">
        <v>739</v>
      </c>
      <c r="B494" s="9">
        <v>921.27</v>
      </c>
    </row>
    <row r="495" spans="1:2" x14ac:dyDescent="0.25">
      <c r="A495" s="8" t="s">
        <v>677</v>
      </c>
      <c r="B495" s="9">
        <v>477.78</v>
      </c>
    </row>
    <row r="496" spans="1:2" x14ac:dyDescent="0.25">
      <c r="A496" s="8" t="s">
        <v>397</v>
      </c>
      <c r="B496" s="9">
        <v>364.22</v>
      </c>
    </row>
    <row r="497" spans="1:2" x14ac:dyDescent="0.25">
      <c r="A497" s="8" t="s">
        <v>752</v>
      </c>
      <c r="B497" s="9">
        <v>8199.32</v>
      </c>
    </row>
    <row r="498" spans="1:2" x14ac:dyDescent="0.25">
      <c r="A498" s="8" t="s">
        <v>703</v>
      </c>
      <c r="B498" s="9">
        <v>321.37</v>
      </c>
    </row>
    <row r="499" spans="1:2" x14ac:dyDescent="0.25">
      <c r="A499" s="8" t="s">
        <v>783</v>
      </c>
      <c r="B499" s="9">
        <v>411.36</v>
      </c>
    </row>
    <row r="500" spans="1:2" x14ac:dyDescent="0.25">
      <c r="A500" s="8" t="s">
        <v>647</v>
      </c>
      <c r="B500" s="9">
        <v>10913.85</v>
      </c>
    </row>
    <row r="501" spans="1:2" x14ac:dyDescent="0.25">
      <c r="A501" s="8" t="s">
        <v>500</v>
      </c>
      <c r="B501" s="9">
        <v>1411.9</v>
      </c>
    </row>
    <row r="502" spans="1:2" x14ac:dyDescent="0.25">
      <c r="A502" s="8" t="s">
        <v>264</v>
      </c>
      <c r="B502" s="9">
        <v>10783.16</v>
      </c>
    </row>
    <row r="503" spans="1:2" x14ac:dyDescent="0.25">
      <c r="A503" s="8" t="s">
        <v>146</v>
      </c>
      <c r="B503" s="9">
        <v>222.82</v>
      </c>
    </row>
    <row r="504" spans="1:2" x14ac:dyDescent="0.25">
      <c r="A504" s="8" t="s">
        <v>838</v>
      </c>
      <c r="B504" s="9">
        <v>19.28</v>
      </c>
    </row>
    <row r="505" spans="1:2" x14ac:dyDescent="0.25">
      <c r="A505" s="7" t="s">
        <v>985</v>
      </c>
      <c r="B505" s="9">
        <v>54794.229999999996</v>
      </c>
    </row>
    <row r="506" spans="1:2" x14ac:dyDescent="0.25">
      <c r="A506" s="8" t="s">
        <v>119</v>
      </c>
      <c r="B506" s="9">
        <v>42.85</v>
      </c>
    </row>
    <row r="507" spans="1:2" x14ac:dyDescent="0.25">
      <c r="A507" s="8" t="s">
        <v>667</v>
      </c>
      <c r="B507" s="9">
        <v>4698.49</v>
      </c>
    </row>
    <row r="508" spans="1:2" x14ac:dyDescent="0.25">
      <c r="A508" s="8" t="s">
        <v>82</v>
      </c>
      <c r="B508" s="9">
        <v>2920.22</v>
      </c>
    </row>
    <row r="509" spans="1:2" x14ac:dyDescent="0.25">
      <c r="A509" s="8" t="s">
        <v>284</v>
      </c>
      <c r="B509" s="9">
        <v>11106.68</v>
      </c>
    </row>
    <row r="510" spans="1:2" x14ac:dyDescent="0.25">
      <c r="A510" s="8" t="s">
        <v>593</v>
      </c>
      <c r="B510" s="9">
        <v>8167.18</v>
      </c>
    </row>
    <row r="511" spans="1:2" x14ac:dyDescent="0.25">
      <c r="A511" s="8" t="s">
        <v>692</v>
      </c>
      <c r="B511" s="9">
        <v>1002.69</v>
      </c>
    </row>
    <row r="512" spans="1:2" x14ac:dyDescent="0.25">
      <c r="A512" s="8" t="s">
        <v>722</v>
      </c>
      <c r="B512" s="9">
        <v>21.42</v>
      </c>
    </row>
    <row r="513" spans="1:2" x14ac:dyDescent="0.25">
      <c r="A513" s="8" t="s">
        <v>259</v>
      </c>
      <c r="B513" s="9">
        <v>220.68</v>
      </c>
    </row>
    <row r="514" spans="1:2" x14ac:dyDescent="0.25">
      <c r="A514" s="8" t="s">
        <v>790</v>
      </c>
      <c r="B514" s="9">
        <v>4998.43</v>
      </c>
    </row>
    <row r="515" spans="1:2" x14ac:dyDescent="0.25">
      <c r="A515" s="8" t="s">
        <v>798</v>
      </c>
      <c r="B515" s="9">
        <v>19.28</v>
      </c>
    </row>
    <row r="516" spans="1:2" x14ac:dyDescent="0.25">
      <c r="A516" s="8" t="s">
        <v>261</v>
      </c>
      <c r="B516" s="9">
        <v>8227.17</v>
      </c>
    </row>
    <row r="517" spans="1:2" x14ac:dyDescent="0.25">
      <c r="A517" s="8" t="s">
        <v>213</v>
      </c>
      <c r="B517" s="9">
        <v>3738.65</v>
      </c>
    </row>
    <row r="518" spans="1:2" x14ac:dyDescent="0.25">
      <c r="A518" s="8" t="s">
        <v>556</v>
      </c>
      <c r="B518" s="9">
        <v>7513.72</v>
      </c>
    </row>
    <row r="519" spans="1:2" x14ac:dyDescent="0.25">
      <c r="A519" s="8" t="s">
        <v>1362</v>
      </c>
      <c r="B519" s="9">
        <v>207.82</v>
      </c>
    </row>
    <row r="520" spans="1:2" x14ac:dyDescent="0.25">
      <c r="A520" s="8" t="s">
        <v>1363</v>
      </c>
      <c r="B520" s="9">
        <v>8.57</v>
      </c>
    </row>
    <row r="521" spans="1:2" x14ac:dyDescent="0.25">
      <c r="A521" s="8" t="s">
        <v>1383</v>
      </c>
      <c r="B521" s="9">
        <v>242.1</v>
      </c>
    </row>
    <row r="522" spans="1:2" x14ac:dyDescent="0.25">
      <c r="A522" s="8" t="s">
        <v>1388</v>
      </c>
      <c r="B522" s="9">
        <v>274.24</v>
      </c>
    </row>
    <row r="523" spans="1:2" x14ac:dyDescent="0.25">
      <c r="A523" s="8" t="s">
        <v>1397</v>
      </c>
      <c r="B523" s="9">
        <v>182.11</v>
      </c>
    </row>
    <row r="524" spans="1:2" x14ac:dyDescent="0.25">
      <c r="A524" s="8" t="s">
        <v>1410</v>
      </c>
      <c r="B524" s="9">
        <v>149.97</v>
      </c>
    </row>
    <row r="525" spans="1:2" x14ac:dyDescent="0.25">
      <c r="A525" s="8" t="s">
        <v>1412</v>
      </c>
      <c r="B525" s="9">
        <v>177.83</v>
      </c>
    </row>
    <row r="526" spans="1:2" x14ac:dyDescent="0.25">
      <c r="A526" s="8" t="s">
        <v>1444</v>
      </c>
      <c r="B526" s="9">
        <v>233.53</v>
      </c>
    </row>
    <row r="527" spans="1:2" x14ac:dyDescent="0.25">
      <c r="A527" s="8" t="s">
        <v>1445</v>
      </c>
      <c r="B527" s="9">
        <v>164.97</v>
      </c>
    </row>
    <row r="528" spans="1:2" x14ac:dyDescent="0.25">
      <c r="A528" s="8" t="s">
        <v>1450</v>
      </c>
      <c r="B528" s="9">
        <v>458.49</v>
      </c>
    </row>
    <row r="529" spans="1:2" x14ac:dyDescent="0.25">
      <c r="A529" s="8" t="s">
        <v>1454</v>
      </c>
      <c r="B529" s="9">
        <v>8.57</v>
      </c>
    </row>
    <row r="530" spans="1:2" x14ac:dyDescent="0.25">
      <c r="A530" s="8" t="s">
        <v>192</v>
      </c>
      <c r="B530" s="9">
        <v>8.57</v>
      </c>
    </row>
    <row r="531" spans="1:2" x14ac:dyDescent="0.25">
      <c r="A531" s="7" t="s">
        <v>986</v>
      </c>
      <c r="B531" s="9">
        <v>7380.88</v>
      </c>
    </row>
    <row r="532" spans="1:2" x14ac:dyDescent="0.25">
      <c r="A532" s="8" t="s">
        <v>537</v>
      </c>
      <c r="B532" s="9">
        <v>829.14</v>
      </c>
    </row>
    <row r="533" spans="1:2" x14ac:dyDescent="0.25">
      <c r="A533" s="8" t="s">
        <v>642</v>
      </c>
      <c r="B533" s="9">
        <v>6551.74</v>
      </c>
    </row>
    <row r="534" spans="1:2" x14ac:dyDescent="0.25">
      <c r="A534" s="7" t="s">
        <v>987</v>
      </c>
      <c r="B534" s="9">
        <v>16156.53</v>
      </c>
    </row>
    <row r="535" spans="1:2" x14ac:dyDescent="0.25">
      <c r="A535" s="8" t="s">
        <v>762</v>
      </c>
      <c r="B535" s="9">
        <v>7592.99</v>
      </c>
    </row>
    <row r="536" spans="1:2" x14ac:dyDescent="0.25">
      <c r="A536" s="8" t="s">
        <v>558</v>
      </c>
      <c r="B536" s="9">
        <v>8563.5400000000009</v>
      </c>
    </row>
    <row r="537" spans="1:2" x14ac:dyDescent="0.25">
      <c r="A537" s="7" t="s">
        <v>988</v>
      </c>
      <c r="B537" s="9">
        <v>5039.1400000000003</v>
      </c>
    </row>
    <row r="538" spans="1:2" x14ac:dyDescent="0.25">
      <c r="A538" s="8" t="s">
        <v>480</v>
      </c>
      <c r="B538" s="9">
        <v>5039.1400000000003</v>
      </c>
    </row>
    <row r="539" spans="1:2" x14ac:dyDescent="0.25">
      <c r="A539" s="7" t="s">
        <v>989</v>
      </c>
      <c r="B539" s="9">
        <v>17611.28</v>
      </c>
    </row>
    <row r="540" spans="1:2" x14ac:dyDescent="0.25">
      <c r="A540" s="8" t="s">
        <v>764</v>
      </c>
      <c r="B540" s="9">
        <v>1825.4</v>
      </c>
    </row>
    <row r="541" spans="1:2" x14ac:dyDescent="0.25">
      <c r="A541" s="8" t="s">
        <v>351</v>
      </c>
      <c r="B541" s="9">
        <v>7044.51</v>
      </c>
    </row>
    <row r="542" spans="1:2" x14ac:dyDescent="0.25">
      <c r="A542" s="8" t="s">
        <v>58</v>
      </c>
      <c r="B542" s="9">
        <v>51.42</v>
      </c>
    </row>
    <row r="543" spans="1:2" x14ac:dyDescent="0.25">
      <c r="A543" s="8" t="s">
        <v>260</v>
      </c>
      <c r="B543" s="9">
        <v>27.85</v>
      </c>
    </row>
    <row r="544" spans="1:2" x14ac:dyDescent="0.25">
      <c r="A544" s="8" t="s">
        <v>602</v>
      </c>
      <c r="B544" s="9">
        <v>8653.5300000000007</v>
      </c>
    </row>
    <row r="545" spans="1:2" x14ac:dyDescent="0.25">
      <c r="A545" s="8" t="s">
        <v>1432</v>
      </c>
      <c r="B545" s="9">
        <v>8.57</v>
      </c>
    </row>
    <row r="546" spans="1:2" x14ac:dyDescent="0.25">
      <c r="A546" s="7" t="s">
        <v>990</v>
      </c>
      <c r="B546" s="9">
        <v>11993.67</v>
      </c>
    </row>
    <row r="547" spans="1:2" x14ac:dyDescent="0.25">
      <c r="A547" s="8" t="s">
        <v>686</v>
      </c>
      <c r="B547" s="9">
        <v>5103.42</v>
      </c>
    </row>
    <row r="548" spans="1:2" x14ac:dyDescent="0.25">
      <c r="A548" s="8" t="s">
        <v>121</v>
      </c>
      <c r="B548" s="9">
        <v>59.99</v>
      </c>
    </row>
    <row r="549" spans="1:2" x14ac:dyDescent="0.25">
      <c r="A549" s="8" t="s">
        <v>422</v>
      </c>
      <c r="B549" s="9">
        <v>6830.26</v>
      </c>
    </row>
    <row r="550" spans="1:2" x14ac:dyDescent="0.25">
      <c r="A550" s="7" t="s">
        <v>991</v>
      </c>
      <c r="B550" s="9">
        <v>13519.130000000001</v>
      </c>
    </row>
    <row r="551" spans="1:2" x14ac:dyDescent="0.25">
      <c r="A551" s="8" t="s">
        <v>463</v>
      </c>
      <c r="B551" s="9">
        <v>6849.55</v>
      </c>
    </row>
    <row r="552" spans="1:2" x14ac:dyDescent="0.25">
      <c r="A552" s="8" t="s">
        <v>685</v>
      </c>
      <c r="B552" s="9">
        <v>323.52</v>
      </c>
    </row>
    <row r="553" spans="1:2" x14ac:dyDescent="0.25">
      <c r="A553" s="8" t="s">
        <v>648</v>
      </c>
      <c r="B553" s="9">
        <v>6346.06</v>
      </c>
    </row>
    <row r="554" spans="1:2" x14ac:dyDescent="0.25">
      <c r="A554" s="7" t="s">
        <v>992</v>
      </c>
      <c r="B554" s="9">
        <v>32940.82</v>
      </c>
    </row>
    <row r="555" spans="1:2" x14ac:dyDescent="0.25">
      <c r="A555" s="8" t="s">
        <v>44</v>
      </c>
      <c r="B555" s="9">
        <v>212.11</v>
      </c>
    </row>
    <row r="556" spans="1:2" x14ac:dyDescent="0.25">
      <c r="A556" s="8" t="s">
        <v>447</v>
      </c>
      <c r="B556" s="9">
        <v>9403.4</v>
      </c>
    </row>
    <row r="557" spans="1:2" x14ac:dyDescent="0.25">
      <c r="A557" s="8" t="s">
        <v>118</v>
      </c>
      <c r="B557" s="9">
        <v>760.58</v>
      </c>
    </row>
    <row r="558" spans="1:2" x14ac:dyDescent="0.25">
      <c r="A558" s="8" t="s">
        <v>732</v>
      </c>
      <c r="B558" s="9">
        <v>25.71</v>
      </c>
    </row>
    <row r="559" spans="1:2" x14ac:dyDescent="0.25">
      <c r="A559" s="8" t="s">
        <v>766</v>
      </c>
      <c r="B559" s="9">
        <v>10183.27</v>
      </c>
    </row>
    <row r="560" spans="1:2" x14ac:dyDescent="0.25">
      <c r="A560" s="8" t="s">
        <v>110</v>
      </c>
      <c r="B560" s="9">
        <v>4889.17</v>
      </c>
    </row>
    <row r="561" spans="1:2" x14ac:dyDescent="0.25">
      <c r="A561" s="8" t="s">
        <v>701</v>
      </c>
      <c r="B561" s="9">
        <v>7421.59</v>
      </c>
    </row>
    <row r="562" spans="1:2" x14ac:dyDescent="0.25">
      <c r="A562" s="8" t="s">
        <v>654</v>
      </c>
      <c r="B562" s="9">
        <v>44.99</v>
      </c>
    </row>
    <row r="563" spans="1:2" x14ac:dyDescent="0.25">
      <c r="A563" s="7" t="s">
        <v>993</v>
      </c>
      <c r="B563" s="9">
        <v>3753.65</v>
      </c>
    </row>
    <row r="564" spans="1:2" x14ac:dyDescent="0.25">
      <c r="A564" s="8" t="s">
        <v>281</v>
      </c>
      <c r="B564" s="9">
        <v>3721.51</v>
      </c>
    </row>
    <row r="565" spans="1:2" x14ac:dyDescent="0.25">
      <c r="A565" s="8" t="s">
        <v>845</v>
      </c>
      <c r="B565" s="9">
        <v>32.14</v>
      </c>
    </row>
    <row r="566" spans="1:2" x14ac:dyDescent="0.25">
      <c r="A566" s="7" t="s">
        <v>994</v>
      </c>
      <c r="B566" s="9">
        <v>8160.75</v>
      </c>
    </row>
    <row r="567" spans="1:2" x14ac:dyDescent="0.25">
      <c r="A567" s="8" t="s">
        <v>761</v>
      </c>
      <c r="B567" s="9">
        <v>2391.02</v>
      </c>
    </row>
    <row r="568" spans="1:2" x14ac:dyDescent="0.25">
      <c r="A568" s="8" t="s">
        <v>438</v>
      </c>
      <c r="B568" s="9">
        <v>5769.73</v>
      </c>
    </row>
    <row r="569" spans="1:2" x14ac:dyDescent="0.25">
      <c r="A569" s="7" t="s">
        <v>995</v>
      </c>
      <c r="B569" s="9">
        <v>64.27</v>
      </c>
    </row>
    <row r="570" spans="1:2" x14ac:dyDescent="0.25">
      <c r="A570" s="8" t="s">
        <v>48</v>
      </c>
      <c r="B570" s="9">
        <v>64.27</v>
      </c>
    </row>
    <row r="571" spans="1:2" x14ac:dyDescent="0.25">
      <c r="A571" s="7" t="s">
        <v>996</v>
      </c>
      <c r="B571" s="9">
        <v>111.41</v>
      </c>
    </row>
    <row r="572" spans="1:2" x14ac:dyDescent="0.25">
      <c r="A572" s="8" t="s">
        <v>104</v>
      </c>
      <c r="B572" s="9">
        <v>111.41</v>
      </c>
    </row>
    <row r="573" spans="1:2" x14ac:dyDescent="0.25">
      <c r="A573" s="7" t="s">
        <v>997</v>
      </c>
      <c r="B573" s="9">
        <v>396.35999999999996</v>
      </c>
    </row>
    <row r="574" spans="1:2" x14ac:dyDescent="0.25">
      <c r="A574" s="8" t="s">
        <v>222</v>
      </c>
      <c r="B574" s="9">
        <v>79.27</v>
      </c>
    </row>
    <row r="575" spans="1:2" x14ac:dyDescent="0.25">
      <c r="A575" s="8" t="s">
        <v>434</v>
      </c>
      <c r="B575" s="9">
        <v>317.08999999999997</v>
      </c>
    </row>
    <row r="576" spans="1:2" x14ac:dyDescent="0.25">
      <c r="A576" s="7" t="s">
        <v>998</v>
      </c>
      <c r="B576" s="9">
        <v>34.28</v>
      </c>
    </row>
    <row r="577" spans="1:2" x14ac:dyDescent="0.25">
      <c r="A577" s="8" t="s">
        <v>416</v>
      </c>
      <c r="B577" s="9">
        <v>34.28</v>
      </c>
    </row>
    <row r="578" spans="1:2" x14ac:dyDescent="0.25">
      <c r="A578" s="7" t="s">
        <v>999</v>
      </c>
      <c r="B578" s="9">
        <v>1043.3900000000001</v>
      </c>
    </row>
    <row r="579" spans="1:2" x14ac:dyDescent="0.25">
      <c r="A579" s="8" t="s">
        <v>464</v>
      </c>
      <c r="B579" s="9">
        <v>897.7</v>
      </c>
    </row>
    <row r="580" spans="1:2" x14ac:dyDescent="0.25">
      <c r="A580" s="8" t="s">
        <v>243</v>
      </c>
      <c r="B580" s="9">
        <v>145.69</v>
      </c>
    </row>
    <row r="581" spans="1:2" x14ac:dyDescent="0.25">
      <c r="A581" s="7" t="s">
        <v>1000</v>
      </c>
      <c r="B581" s="9">
        <v>42.85</v>
      </c>
    </row>
    <row r="582" spans="1:2" x14ac:dyDescent="0.25">
      <c r="A582" s="8" t="s">
        <v>449</v>
      </c>
      <c r="B582" s="9">
        <v>32.14</v>
      </c>
    </row>
    <row r="583" spans="1:2" x14ac:dyDescent="0.25">
      <c r="A583" s="8" t="s">
        <v>1452</v>
      </c>
      <c r="B583" s="9">
        <v>10.71</v>
      </c>
    </row>
    <row r="584" spans="1:2" x14ac:dyDescent="0.25">
      <c r="A584" s="7" t="s">
        <v>1001</v>
      </c>
      <c r="B584" s="9">
        <v>6256.0700000000006</v>
      </c>
    </row>
    <row r="585" spans="1:2" x14ac:dyDescent="0.25">
      <c r="A585" s="8" t="s">
        <v>326</v>
      </c>
      <c r="B585" s="9">
        <v>6080.39</v>
      </c>
    </row>
    <row r="586" spans="1:2" x14ac:dyDescent="0.25">
      <c r="A586" s="8" t="s">
        <v>233</v>
      </c>
      <c r="B586" s="9">
        <v>175.68</v>
      </c>
    </row>
    <row r="587" spans="1:2" x14ac:dyDescent="0.25">
      <c r="A587" s="7" t="s">
        <v>1002</v>
      </c>
      <c r="B587" s="9">
        <v>6723.14</v>
      </c>
    </row>
    <row r="588" spans="1:2" x14ac:dyDescent="0.25">
      <c r="A588" s="8" t="s">
        <v>269</v>
      </c>
      <c r="B588" s="9">
        <v>6380.34</v>
      </c>
    </row>
    <row r="589" spans="1:2" x14ac:dyDescent="0.25">
      <c r="A589" s="8" t="s">
        <v>127</v>
      </c>
      <c r="B589" s="9">
        <v>342.8</v>
      </c>
    </row>
    <row r="590" spans="1:2" x14ac:dyDescent="0.25">
      <c r="A590" s="7" t="s">
        <v>1003</v>
      </c>
      <c r="B590" s="9">
        <v>5478.35</v>
      </c>
    </row>
    <row r="591" spans="1:2" x14ac:dyDescent="0.25">
      <c r="A591" s="8" t="s">
        <v>363</v>
      </c>
      <c r="B591" s="9">
        <v>5238.3900000000003</v>
      </c>
    </row>
    <row r="592" spans="1:2" x14ac:dyDescent="0.25">
      <c r="A592" s="8" t="s">
        <v>793</v>
      </c>
      <c r="B592" s="9">
        <v>239.96</v>
      </c>
    </row>
    <row r="593" spans="1:2" x14ac:dyDescent="0.25">
      <c r="A593" s="7" t="s">
        <v>1004</v>
      </c>
      <c r="B593" s="9">
        <v>310.66000000000003</v>
      </c>
    </row>
    <row r="594" spans="1:2" x14ac:dyDescent="0.25">
      <c r="A594" s="8" t="s">
        <v>301</v>
      </c>
      <c r="B594" s="9">
        <v>310.66000000000003</v>
      </c>
    </row>
    <row r="595" spans="1:2" x14ac:dyDescent="0.25">
      <c r="A595" s="7" t="s">
        <v>1005</v>
      </c>
      <c r="B595" s="9">
        <v>9786.9000000000015</v>
      </c>
    </row>
    <row r="596" spans="1:2" x14ac:dyDescent="0.25">
      <c r="A596" s="8" t="s">
        <v>307</v>
      </c>
      <c r="B596" s="9">
        <v>7263.05</v>
      </c>
    </row>
    <row r="597" spans="1:2" x14ac:dyDescent="0.25">
      <c r="A597" s="8" t="s">
        <v>79</v>
      </c>
      <c r="B597" s="9">
        <v>21.42</v>
      </c>
    </row>
    <row r="598" spans="1:2" x14ac:dyDescent="0.25">
      <c r="A598" s="8" t="s">
        <v>661</v>
      </c>
      <c r="B598" s="9">
        <v>32.14</v>
      </c>
    </row>
    <row r="599" spans="1:2" x14ac:dyDescent="0.25">
      <c r="A599" s="8" t="s">
        <v>109</v>
      </c>
      <c r="B599" s="9">
        <v>2427.44</v>
      </c>
    </row>
    <row r="600" spans="1:2" x14ac:dyDescent="0.25">
      <c r="A600" s="8" t="s">
        <v>253</v>
      </c>
      <c r="B600" s="9">
        <v>42.85</v>
      </c>
    </row>
    <row r="601" spans="1:2" x14ac:dyDescent="0.25">
      <c r="A601" s="7" t="s">
        <v>1006</v>
      </c>
      <c r="B601" s="9">
        <v>188.54</v>
      </c>
    </row>
    <row r="602" spans="1:2" x14ac:dyDescent="0.25">
      <c r="A602" s="8" t="s">
        <v>585</v>
      </c>
      <c r="B602" s="9">
        <v>8.57</v>
      </c>
    </row>
    <row r="603" spans="1:2" x14ac:dyDescent="0.25">
      <c r="A603" s="8" t="s">
        <v>406</v>
      </c>
      <c r="B603" s="9">
        <v>137.12</v>
      </c>
    </row>
    <row r="604" spans="1:2" x14ac:dyDescent="0.25">
      <c r="A604" s="8" t="s">
        <v>599</v>
      </c>
      <c r="B604" s="9">
        <v>42.85</v>
      </c>
    </row>
    <row r="605" spans="1:2" x14ac:dyDescent="0.25">
      <c r="A605" s="7" t="s">
        <v>1007</v>
      </c>
      <c r="B605" s="9">
        <v>248.53</v>
      </c>
    </row>
    <row r="606" spans="1:2" x14ac:dyDescent="0.25">
      <c r="A606" s="8" t="s">
        <v>519</v>
      </c>
      <c r="B606" s="9">
        <v>237.82</v>
      </c>
    </row>
    <row r="607" spans="1:2" x14ac:dyDescent="0.25">
      <c r="A607" s="8" t="s">
        <v>1461</v>
      </c>
      <c r="B607" s="9">
        <v>10.71</v>
      </c>
    </row>
    <row r="608" spans="1:2" x14ac:dyDescent="0.25">
      <c r="A608" s="7" t="s">
        <v>1008</v>
      </c>
      <c r="B608" s="9">
        <v>23805.219999999998</v>
      </c>
    </row>
    <row r="609" spans="1:2" x14ac:dyDescent="0.25">
      <c r="A609" s="8" t="s">
        <v>594</v>
      </c>
      <c r="B609" s="9">
        <v>5557.62</v>
      </c>
    </row>
    <row r="610" spans="1:2" x14ac:dyDescent="0.25">
      <c r="A610" s="8" t="s">
        <v>655</v>
      </c>
      <c r="B610" s="9">
        <v>10.71</v>
      </c>
    </row>
    <row r="611" spans="1:2" x14ac:dyDescent="0.25">
      <c r="A611" s="8" t="s">
        <v>265</v>
      </c>
      <c r="B611" s="9">
        <v>5615.47</v>
      </c>
    </row>
    <row r="612" spans="1:2" x14ac:dyDescent="0.25">
      <c r="A612" s="8" t="s">
        <v>843</v>
      </c>
      <c r="B612" s="9">
        <v>368.51</v>
      </c>
    </row>
    <row r="613" spans="1:2" x14ac:dyDescent="0.25">
      <c r="A613" s="8" t="s">
        <v>699</v>
      </c>
      <c r="B613" s="9">
        <v>10.71</v>
      </c>
    </row>
    <row r="614" spans="1:2" x14ac:dyDescent="0.25">
      <c r="A614" s="8" t="s">
        <v>737</v>
      </c>
      <c r="B614" s="9">
        <v>9576.94</v>
      </c>
    </row>
    <row r="615" spans="1:2" x14ac:dyDescent="0.25">
      <c r="A615" s="8" t="s">
        <v>226</v>
      </c>
      <c r="B615" s="9">
        <v>25.71</v>
      </c>
    </row>
    <row r="616" spans="1:2" x14ac:dyDescent="0.25">
      <c r="A616" s="8" t="s">
        <v>698</v>
      </c>
      <c r="B616" s="9">
        <v>2630.98</v>
      </c>
    </row>
    <row r="617" spans="1:2" x14ac:dyDescent="0.25">
      <c r="A617" s="8" t="s">
        <v>1386</v>
      </c>
      <c r="B617" s="9">
        <v>8.57</v>
      </c>
    </row>
    <row r="618" spans="1:2" x14ac:dyDescent="0.25">
      <c r="A618" s="7" t="s">
        <v>1009</v>
      </c>
      <c r="B618" s="9">
        <v>13994.76</v>
      </c>
    </row>
    <row r="619" spans="1:2" x14ac:dyDescent="0.25">
      <c r="A619" s="8" t="s">
        <v>777</v>
      </c>
      <c r="B619" s="9">
        <v>5681.89</v>
      </c>
    </row>
    <row r="620" spans="1:2" x14ac:dyDescent="0.25">
      <c r="A620" s="8" t="s">
        <v>352</v>
      </c>
      <c r="B620" s="9">
        <v>8278.59</v>
      </c>
    </row>
    <row r="621" spans="1:2" x14ac:dyDescent="0.25">
      <c r="A621" s="8" t="s">
        <v>73</v>
      </c>
      <c r="B621" s="9">
        <v>34.28</v>
      </c>
    </row>
    <row r="622" spans="1:2" x14ac:dyDescent="0.25">
      <c r="A622" s="7" t="s">
        <v>1010</v>
      </c>
      <c r="B622" s="9">
        <v>21632.739999999998</v>
      </c>
    </row>
    <row r="623" spans="1:2" x14ac:dyDescent="0.25">
      <c r="A623" s="8" t="s">
        <v>712</v>
      </c>
      <c r="B623" s="9">
        <v>758.44</v>
      </c>
    </row>
    <row r="624" spans="1:2" x14ac:dyDescent="0.25">
      <c r="A624" s="8" t="s">
        <v>736</v>
      </c>
      <c r="B624" s="9">
        <v>7682.98</v>
      </c>
    </row>
    <row r="625" spans="1:2" x14ac:dyDescent="0.25">
      <c r="A625" s="8" t="s">
        <v>649</v>
      </c>
      <c r="B625" s="9">
        <v>8347.15</v>
      </c>
    </row>
    <row r="626" spans="1:2" x14ac:dyDescent="0.25">
      <c r="A626" s="8" t="s">
        <v>97</v>
      </c>
      <c r="B626" s="9">
        <v>21.42</v>
      </c>
    </row>
    <row r="627" spans="1:2" x14ac:dyDescent="0.25">
      <c r="A627" s="8" t="s">
        <v>681</v>
      </c>
      <c r="B627" s="9">
        <v>4805.6099999999997</v>
      </c>
    </row>
    <row r="628" spans="1:2" x14ac:dyDescent="0.25">
      <c r="A628" s="8" t="s">
        <v>798</v>
      </c>
      <c r="B628" s="9">
        <v>17.14</v>
      </c>
    </row>
    <row r="629" spans="1:2" x14ac:dyDescent="0.25">
      <c r="A629" s="7" t="s">
        <v>1011</v>
      </c>
      <c r="B629" s="9">
        <v>31816.01</v>
      </c>
    </row>
    <row r="630" spans="1:2" x14ac:dyDescent="0.25">
      <c r="A630" s="8" t="s">
        <v>30</v>
      </c>
      <c r="B630" s="9">
        <v>38.56</v>
      </c>
    </row>
    <row r="631" spans="1:2" x14ac:dyDescent="0.25">
      <c r="A631" s="8" t="s">
        <v>124</v>
      </c>
      <c r="B631" s="9">
        <v>3014.49</v>
      </c>
    </row>
    <row r="632" spans="1:2" x14ac:dyDescent="0.25">
      <c r="A632" s="8" t="s">
        <v>244</v>
      </c>
      <c r="B632" s="9">
        <v>126.41</v>
      </c>
    </row>
    <row r="633" spans="1:2" x14ac:dyDescent="0.25">
      <c r="A633" s="8" t="s">
        <v>520</v>
      </c>
      <c r="B633" s="9">
        <v>7533</v>
      </c>
    </row>
    <row r="634" spans="1:2" x14ac:dyDescent="0.25">
      <c r="A634" s="8" t="s">
        <v>656</v>
      </c>
      <c r="B634" s="9">
        <v>7031.66</v>
      </c>
    </row>
    <row r="635" spans="1:2" x14ac:dyDescent="0.25">
      <c r="A635" s="8" t="s">
        <v>603</v>
      </c>
      <c r="B635" s="9">
        <v>7372.32</v>
      </c>
    </row>
    <row r="636" spans="1:2" x14ac:dyDescent="0.25">
      <c r="A636" s="8" t="s">
        <v>571</v>
      </c>
      <c r="B636" s="9">
        <v>6633.16</v>
      </c>
    </row>
    <row r="637" spans="1:2" x14ac:dyDescent="0.25">
      <c r="A637" s="8" t="s">
        <v>663</v>
      </c>
      <c r="B637" s="9">
        <v>47.13</v>
      </c>
    </row>
    <row r="638" spans="1:2" x14ac:dyDescent="0.25">
      <c r="A638" s="8" t="s">
        <v>1359</v>
      </c>
      <c r="B638" s="9">
        <v>8.57</v>
      </c>
    </row>
    <row r="639" spans="1:2" x14ac:dyDescent="0.25">
      <c r="A639" s="8" t="s">
        <v>1374</v>
      </c>
      <c r="B639" s="9">
        <v>10.71</v>
      </c>
    </row>
    <row r="640" spans="1:2" x14ac:dyDescent="0.25">
      <c r="A640" s="7" t="s">
        <v>1012</v>
      </c>
      <c r="B640" s="9">
        <v>4649.2</v>
      </c>
    </row>
    <row r="641" spans="1:2" x14ac:dyDescent="0.25">
      <c r="A641" s="8" t="s">
        <v>387</v>
      </c>
      <c r="B641" s="9">
        <v>3948.61</v>
      </c>
    </row>
    <row r="642" spans="1:2" x14ac:dyDescent="0.25">
      <c r="A642" s="8" t="s">
        <v>93</v>
      </c>
      <c r="B642" s="9">
        <v>8.57</v>
      </c>
    </row>
    <row r="643" spans="1:2" x14ac:dyDescent="0.25">
      <c r="A643" s="8" t="s">
        <v>723</v>
      </c>
      <c r="B643" s="9">
        <v>681.31</v>
      </c>
    </row>
    <row r="644" spans="1:2" x14ac:dyDescent="0.25">
      <c r="A644" s="8" t="s">
        <v>1360</v>
      </c>
      <c r="B644" s="9">
        <v>10.71</v>
      </c>
    </row>
    <row r="645" spans="1:2" x14ac:dyDescent="0.25">
      <c r="A645" s="7" t="s">
        <v>1013</v>
      </c>
      <c r="B645" s="9">
        <v>3835.06</v>
      </c>
    </row>
    <row r="646" spans="1:2" x14ac:dyDescent="0.25">
      <c r="A646" s="8" t="s">
        <v>218</v>
      </c>
      <c r="B646" s="9">
        <v>591.33000000000004</v>
      </c>
    </row>
    <row r="647" spans="1:2" x14ac:dyDescent="0.25">
      <c r="A647" s="8" t="s">
        <v>89</v>
      </c>
      <c r="B647" s="9">
        <v>1484.75</v>
      </c>
    </row>
    <row r="648" spans="1:2" x14ac:dyDescent="0.25">
      <c r="A648" s="8" t="s">
        <v>55</v>
      </c>
      <c r="B648" s="9">
        <v>10.71</v>
      </c>
    </row>
    <row r="649" spans="1:2" x14ac:dyDescent="0.25">
      <c r="A649" s="8" t="s">
        <v>803</v>
      </c>
      <c r="B649" s="9">
        <v>1737.56</v>
      </c>
    </row>
    <row r="650" spans="1:2" x14ac:dyDescent="0.25">
      <c r="A650" s="8" t="s">
        <v>227</v>
      </c>
      <c r="B650" s="9">
        <v>10.71</v>
      </c>
    </row>
    <row r="651" spans="1:2" x14ac:dyDescent="0.25">
      <c r="A651" s="7" t="s">
        <v>1014</v>
      </c>
      <c r="B651" s="9">
        <v>4788.46</v>
      </c>
    </row>
    <row r="652" spans="1:2" x14ac:dyDescent="0.25">
      <c r="A652" s="8" t="s">
        <v>200</v>
      </c>
      <c r="B652" s="9">
        <v>27.85</v>
      </c>
    </row>
    <row r="653" spans="1:2" x14ac:dyDescent="0.25">
      <c r="A653" s="8" t="s">
        <v>751</v>
      </c>
      <c r="B653" s="9">
        <v>4679.2</v>
      </c>
    </row>
    <row r="654" spans="1:2" x14ac:dyDescent="0.25">
      <c r="A654" s="8" t="s">
        <v>188</v>
      </c>
      <c r="B654" s="9">
        <v>70.7</v>
      </c>
    </row>
    <row r="655" spans="1:2" x14ac:dyDescent="0.25">
      <c r="A655" s="8" t="s">
        <v>216</v>
      </c>
      <c r="B655" s="9">
        <v>10.71</v>
      </c>
    </row>
    <row r="656" spans="1:2" x14ac:dyDescent="0.25">
      <c r="A656" s="7" t="s">
        <v>1015</v>
      </c>
      <c r="B656" s="9">
        <v>16357.920000000002</v>
      </c>
    </row>
    <row r="657" spans="1:2" x14ac:dyDescent="0.25">
      <c r="A657" s="8" t="s">
        <v>716</v>
      </c>
      <c r="B657" s="9">
        <v>737.02</v>
      </c>
    </row>
    <row r="658" spans="1:2" x14ac:dyDescent="0.25">
      <c r="A658" s="8" t="s">
        <v>782</v>
      </c>
      <c r="B658" s="9">
        <v>8908.48</v>
      </c>
    </row>
    <row r="659" spans="1:2" x14ac:dyDescent="0.25">
      <c r="A659" s="8" t="s">
        <v>678</v>
      </c>
      <c r="B659" s="9">
        <v>27.85</v>
      </c>
    </row>
    <row r="660" spans="1:2" x14ac:dyDescent="0.25">
      <c r="A660" s="8" t="s">
        <v>170</v>
      </c>
      <c r="B660" s="9">
        <v>19.28</v>
      </c>
    </row>
    <row r="661" spans="1:2" x14ac:dyDescent="0.25">
      <c r="A661" s="8" t="s">
        <v>353</v>
      </c>
      <c r="B661" s="9">
        <v>6656.72</v>
      </c>
    </row>
    <row r="662" spans="1:2" x14ac:dyDescent="0.25">
      <c r="A662" s="8" t="s">
        <v>1427</v>
      </c>
      <c r="B662" s="9">
        <v>8.57</v>
      </c>
    </row>
    <row r="663" spans="1:2" x14ac:dyDescent="0.25">
      <c r="A663" s="7" t="s">
        <v>1016</v>
      </c>
      <c r="B663" s="9">
        <v>2579.56</v>
      </c>
    </row>
    <row r="664" spans="1:2" x14ac:dyDescent="0.25">
      <c r="A664" s="8" t="s">
        <v>707</v>
      </c>
      <c r="B664" s="9">
        <v>2579.56</v>
      </c>
    </row>
    <row r="665" spans="1:2" x14ac:dyDescent="0.25">
      <c r="A665" s="7" t="s">
        <v>1017</v>
      </c>
      <c r="B665" s="9">
        <v>1021.96</v>
      </c>
    </row>
    <row r="666" spans="1:2" x14ac:dyDescent="0.25">
      <c r="A666" s="8" t="s">
        <v>781</v>
      </c>
      <c r="B666" s="9">
        <v>38.56</v>
      </c>
    </row>
    <row r="667" spans="1:2" x14ac:dyDescent="0.25">
      <c r="A667" s="8" t="s">
        <v>719</v>
      </c>
      <c r="B667" s="9">
        <v>983.4</v>
      </c>
    </row>
    <row r="668" spans="1:2" x14ac:dyDescent="0.25">
      <c r="A668" s="7" t="s">
        <v>1018</v>
      </c>
      <c r="B668" s="9">
        <v>179.97</v>
      </c>
    </row>
    <row r="669" spans="1:2" x14ac:dyDescent="0.25">
      <c r="A669" s="8" t="s">
        <v>539</v>
      </c>
      <c r="B669" s="9">
        <v>179.97</v>
      </c>
    </row>
    <row r="670" spans="1:2" x14ac:dyDescent="0.25">
      <c r="A670" s="7" t="s">
        <v>1019</v>
      </c>
      <c r="B670" s="9">
        <v>2907.35</v>
      </c>
    </row>
    <row r="671" spans="1:2" x14ac:dyDescent="0.25">
      <c r="A671" s="8" t="s">
        <v>791</v>
      </c>
      <c r="B671" s="9">
        <v>655.6</v>
      </c>
    </row>
    <row r="672" spans="1:2" x14ac:dyDescent="0.25">
      <c r="A672" s="8" t="s">
        <v>399</v>
      </c>
      <c r="B672" s="9">
        <v>2230.33</v>
      </c>
    </row>
    <row r="673" spans="1:2" x14ac:dyDescent="0.25">
      <c r="A673" s="8" t="s">
        <v>1387</v>
      </c>
      <c r="B673" s="9">
        <v>21.42</v>
      </c>
    </row>
    <row r="674" spans="1:2" x14ac:dyDescent="0.25">
      <c r="A674" s="7" t="s">
        <v>1020</v>
      </c>
      <c r="B674" s="9">
        <v>4529.2300000000005</v>
      </c>
    </row>
    <row r="675" spans="1:2" x14ac:dyDescent="0.25">
      <c r="A675" s="8" t="s">
        <v>161</v>
      </c>
      <c r="B675" s="9">
        <v>409.22</v>
      </c>
    </row>
    <row r="676" spans="1:2" x14ac:dyDescent="0.25">
      <c r="A676" s="8" t="s">
        <v>400</v>
      </c>
      <c r="B676" s="9">
        <v>4120.01</v>
      </c>
    </row>
    <row r="677" spans="1:2" x14ac:dyDescent="0.25">
      <c r="A677" s="7" t="s">
        <v>1021</v>
      </c>
      <c r="B677" s="9">
        <v>30674.06</v>
      </c>
    </row>
    <row r="678" spans="1:2" x14ac:dyDescent="0.25">
      <c r="A678" s="8" t="s">
        <v>125</v>
      </c>
      <c r="B678" s="9">
        <v>122.12</v>
      </c>
    </row>
    <row r="679" spans="1:2" x14ac:dyDescent="0.25">
      <c r="A679" s="8" t="s">
        <v>134</v>
      </c>
      <c r="B679" s="9">
        <v>25.71</v>
      </c>
    </row>
    <row r="680" spans="1:2" x14ac:dyDescent="0.25">
      <c r="A680" s="8" t="s">
        <v>491</v>
      </c>
      <c r="B680" s="9">
        <v>220.68</v>
      </c>
    </row>
    <row r="681" spans="1:2" x14ac:dyDescent="0.25">
      <c r="A681" s="8" t="s">
        <v>133</v>
      </c>
      <c r="B681" s="9">
        <v>49.28</v>
      </c>
    </row>
    <row r="682" spans="1:2" x14ac:dyDescent="0.25">
      <c r="A682" s="8" t="s">
        <v>660</v>
      </c>
      <c r="B682" s="9">
        <v>8.57</v>
      </c>
    </row>
    <row r="683" spans="1:2" x14ac:dyDescent="0.25">
      <c r="A683" s="8" t="s">
        <v>595</v>
      </c>
      <c r="B683" s="9">
        <v>5726.88</v>
      </c>
    </row>
    <row r="684" spans="1:2" x14ac:dyDescent="0.25">
      <c r="A684" s="8" t="s">
        <v>275</v>
      </c>
      <c r="B684" s="9">
        <v>6853.83</v>
      </c>
    </row>
    <row r="685" spans="1:2" x14ac:dyDescent="0.25">
      <c r="A685" s="8" t="s">
        <v>340</v>
      </c>
      <c r="B685" s="9">
        <v>694.17</v>
      </c>
    </row>
    <row r="686" spans="1:2" x14ac:dyDescent="0.25">
      <c r="A686" s="8" t="s">
        <v>262</v>
      </c>
      <c r="B686" s="9">
        <v>3933.62</v>
      </c>
    </row>
    <row r="687" spans="1:2" x14ac:dyDescent="0.25">
      <c r="A687" s="8" t="s">
        <v>812</v>
      </c>
      <c r="B687" s="9">
        <v>1189.08</v>
      </c>
    </row>
    <row r="688" spans="1:2" x14ac:dyDescent="0.25">
      <c r="A688" s="8" t="s">
        <v>21</v>
      </c>
      <c r="B688" s="9">
        <v>19.28</v>
      </c>
    </row>
    <row r="689" spans="1:2" x14ac:dyDescent="0.25">
      <c r="A689" s="8" t="s">
        <v>374</v>
      </c>
      <c r="B689" s="9">
        <v>3280.16</v>
      </c>
    </row>
    <row r="690" spans="1:2" x14ac:dyDescent="0.25">
      <c r="A690" s="8" t="s">
        <v>158</v>
      </c>
      <c r="B690" s="9">
        <v>66.42</v>
      </c>
    </row>
    <row r="691" spans="1:2" x14ac:dyDescent="0.25">
      <c r="A691" s="8" t="s">
        <v>540</v>
      </c>
      <c r="B691" s="9">
        <v>3327.29</v>
      </c>
    </row>
    <row r="692" spans="1:2" x14ac:dyDescent="0.25">
      <c r="A692" s="8" t="s">
        <v>704</v>
      </c>
      <c r="B692" s="9">
        <v>5022</v>
      </c>
    </row>
    <row r="693" spans="1:2" x14ac:dyDescent="0.25">
      <c r="A693" s="8" t="s">
        <v>829</v>
      </c>
      <c r="B693" s="9">
        <v>81.41</v>
      </c>
    </row>
    <row r="694" spans="1:2" x14ac:dyDescent="0.25">
      <c r="A694" s="8" t="s">
        <v>180</v>
      </c>
      <c r="B694" s="9">
        <v>53.56</v>
      </c>
    </row>
    <row r="695" spans="1:2" x14ac:dyDescent="0.25">
      <c r="A695" s="7" t="s">
        <v>1022</v>
      </c>
      <c r="B695" s="9">
        <v>1932.53</v>
      </c>
    </row>
    <row r="696" spans="1:2" x14ac:dyDescent="0.25">
      <c r="A696" s="8" t="s">
        <v>730</v>
      </c>
      <c r="B696" s="9">
        <v>1932.53</v>
      </c>
    </row>
    <row r="697" spans="1:2" x14ac:dyDescent="0.25">
      <c r="A697" s="7" t="s">
        <v>1023</v>
      </c>
      <c r="B697" s="9">
        <v>3882.19</v>
      </c>
    </row>
    <row r="698" spans="1:2" x14ac:dyDescent="0.25">
      <c r="A698" s="8" t="s">
        <v>768</v>
      </c>
      <c r="B698" s="9">
        <v>132.83000000000001</v>
      </c>
    </row>
    <row r="699" spans="1:2" x14ac:dyDescent="0.25">
      <c r="A699" s="8" t="s">
        <v>466</v>
      </c>
      <c r="B699" s="9">
        <v>3749.36</v>
      </c>
    </row>
    <row r="700" spans="1:2" x14ac:dyDescent="0.25">
      <c r="A700" s="7" t="s">
        <v>1024</v>
      </c>
      <c r="B700" s="9">
        <v>5285.5299999999988</v>
      </c>
    </row>
    <row r="701" spans="1:2" x14ac:dyDescent="0.25">
      <c r="A701" s="8" t="s">
        <v>212</v>
      </c>
      <c r="B701" s="9">
        <v>79.27</v>
      </c>
    </row>
    <row r="702" spans="1:2" x14ac:dyDescent="0.25">
      <c r="A702" s="8" t="s">
        <v>341</v>
      </c>
      <c r="B702" s="9">
        <v>2438.16</v>
      </c>
    </row>
    <row r="703" spans="1:2" x14ac:dyDescent="0.25">
      <c r="A703" s="8" t="s">
        <v>743</v>
      </c>
      <c r="B703" s="9">
        <v>2678.12</v>
      </c>
    </row>
    <row r="704" spans="1:2" x14ac:dyDescent="0.25">
      <c r="A704" s="8" t="s">
        <v>1411</v>
      </c>
      <c r="B704" s="9">
        <v>8.57</v>
      </c>
    </row>
    <row r="705" spans="1:2" x14ac:dyDescent="0.25">
      <c r="A705" s="8" t="s">
        <v>198</v>
      </c>
      <c r="B705" s="9">
        <v>36.42</v>
      </c>
    </row>
    <row r="706" spans="1:2" x14ac:dyDescent="0.25">
      <c r="A706" s="8" t="s">
        <v>818</v>
      </c>
      <c r="B706" s="9">
        <v>44.99</v>
      </c>
    </row>
    <row r="707" spans="1:2" x14ac:dyDescent="0.25">
      <c r="A707" s="7" t="s">
        <v>1025</v>
      </c>
      <c r="B707" s="9">
        <v>12760.68</v>
      </c>
    </row>
    <row r="708" spans="1:2" x14ac:dyDescent="0.25">
      <c r="A708" s="8" t="s">
        <v>502</v>
      </c>
      <c r="B708" s="9">
        <v>6553.88</v>
      </c>
    </row>
    <row r="709" spans="1:2" x14ac:dyDescent="0.25">
      <c r="A709" s="8" t="s">
        <v>842</v>
      </c>
      <c r="B709" s="9">
        <v>34.28</v>
      </c>
    </row>
    <row r="710" spans="1:2" x14ac:dyDescent="0.25">
      <c r="A710" s="8" t="s">
        <v>671</v>
      </c>
      <c r="B710" s="9">
        <v>122.12</v>
      </c>
    </row>
    <row r="711" spans="1:2" x14ac:dyDescent="0.25">
      <c r="A711" s="8" t="s">
        <v>823</v>
      </c>
      <c r="B711" s="9">
        <v>394.22</v>
      </c>
    </row>
    <row r="712" spans="1:2" x14ac:dyDescent="0.25">
      <c r="A712" s="8" t="s">
        <v>596</v>
      </c>
      <c r="B712" s="9">
        <v>4996.29</v>
      </c>
    </row>
    <row r="713" spans="1:2" x14ac:dyDescent="0.25">
      <c r="A713" s="8" t="s">
        <v>1443</v>
      </c>
      <c r="B713" s="9">
        <v>659.89</v>
      </c>
    </row>
    <row r="714" spans="1:2" x14ac:dyDescent="0.25">
      <c r="A714" s="7" t="s">
        <v>1026</v>
      </c>
      <c r="B714" s="9">
        <v>1212.6500000000001</v>
      </c>
    </row>
    <row r="715" spans="1:2" x14ac:dyDescent="0.25">
      <c r="A715" s="8" t="s">
        <v>542</v>
      </c>
      <c r="B715" s="9">
        <v>1212.6500000000001</v>
      </c>
    </row>
    <row r="716" spans="1:2" x14ac:dyDescent="0.25">
      <c r="A716" s="7" t="s">
        <v>1027</v>
      </c>
      <c r="B716" s="9">
        <v>2009.65</v>
      </c>
    </row>
    <row r="717" spans="1:2" x14ac:dyDescent="0.25">
      <c r="A717" s="8" t="s">
        <v>643</v>
      </c>
      <c r="B717" s="9">
        <v>1960.38</v>
      </c>
    </row>
    <row r="718" spans="1:2" x14ac:dyDescent="0.25">
      <c r="A718" s="8" t="s">
        <v>184</v>
      </c>
      <c r="B718" s="9">
        <v>38.56</v>
      </c>
    </row>
    <row r="719" spans="1:2" x14ac:dyDescent="0.25">
      <c r="A719" s="8" t="s">
        <v>1459</v>
      </c>
      <c r="B719" s="9">
        <v>10.71</v>
      </c>
    </row>
    <row r="720" spans="1:2" x14ac:dyDescent="0.25">
      <c r="A720" s="7" t="s">
        <v>1028</v>
      </c>
      <c r="B720" s="9">
        <v>2759.53</v>
      </c>
    </row>
    <row r="721" spans="1:2" x14ac:dyDescent="0.25">
      <c r="A721" s="8" t="s">
        <v>321</v>
      </c>
      <c r="B721" s="9">
        <v>2628.84</v>
      </c>
    </row>
    <row r="722" spans="1:2" x14ac:dyDescent="0.25">
      <c r="A722" s="8" t="s">
        <v>64</v>
      </c>
      <c r="B722" s="9">
        <v>94.27</v>
      </c>
    </row>
    <row r="723" spans="1:2" x14ac:dyDescent="0.25">
      <c r="A723" s="8" t="s">
        <v>65</v>
      </c>
      <c r="B723" s="9">
        <v>27.85</v>
      </c>
    </row>
    <row r="724" spans="1:2" x14ac:dyDescent="0.25">
      <c r="A724" s="8" t="s">
        <v>1377</v>
      </c>
      <c r="B724" s="9">
        <v>8.57</v>
      </c>
    </row>
    <row r="725" spans="1:2" x14ac:dyDescent="0.25">
      <c r="A725" s="7" t="s">
        <v>1029</v>
      </c>
      <c r="B725" s="9">
        <v>164.97</v>
      </c>
    </row>
    <row r="726" spans="1:2" x14ac:dyDescent="0.25">
      <c r="A726" s="8" t="s">
        <v>598</v>
      </c>
      <c r="B726" s="9">
        <v>164.97</v>
      </c>
    </row>
    <row r="727" spans="1:2" x14ac:dyDescent="0.25">
      <c r="A727" s="7" t="s">
        <v>1030</v>
      </c>
      <c r="B727" s="9">
        <v>1673.28</v>
      </c>
    </row>
    <row r="728" spans="1:2" x14ac:dyDescent="0.25">
      <c r="A728" s="8" t="s">
        <v>143</v>
      </c>
      <c r="B728" s="9">
        <v>40.71</v>
      </c>
    </row>
    <row r="729" spans="1:2" x14ac:dyDescent="0.25">
      <c r="A729" s="8" t="s">
        <v>208</v>
      </c>
      <c r="B729" s="9">
        <v>64.27</v>
      </c>
    </row>
    <row r="730" spans="1:2" x14ac:dyDescent="0.25">
      <c r="A730" s="8" t="s">
        <v>505</v>
      </c>
      <c r="B730" s="9">
        <v>1540.45</v>
      </c>
    </row>
    <row r="731" spans="1:2" x14ac:dyDescent="0.25">
      <c r="A731" s="8" t="s">
        <v>1439</v>
      </c>
      <c r="B731" s="9">
        <v>27.85</v>
      </c>
    </row>
    <row r="732" spans="1:2" x14ac:dyDescent="0.25">
      <c r="A732" s="7" t="s">
        <v>1031</v>
      </c>
      <c r="B732" s="9">
        <v>3145.18</v>
      </c>
    </row>
    <row r="733" spans="1:2" x14ac:dyDescent="0.25">
      <c r="A733" s="8" t="s">
        <v>694</v>
      </c>
      <c r="B733" s="9">
        <v>3023.06</v>
      </c>
    </row>
    <row r="734" spans="1:2" x14ac:dyDescent="0.25">
      <c r="A734" s="8" t="s">
        <v>210</v>
      </c>
      <c r="B734" s="9">
        <v>122.12</v>
      </c>
    </row>
    <row r="735" spans="1:2" x14ac:dyDescent="0.25">
      <c r="A735" s="7" t="s">
        <v>1032</v>
      </c>
      <c r="B735" s="9">
        <v>829.14</v>
      </c>
    </row>
    <row r="736" spans="1:2" x14ac:dyDescent="0.25">
      <c r="A736" s="8" t="s">
        <v>231</v>
      </c>
      <c r="B736" s="9">
        <v>27.85</v>
      </c>
    </row>
    <row r="737" spans="1:2" x14ac:dyDescent="0.25">
      <c r="A737" s="8" t="s">
        <v>711</v>
      </c>
      <c r="B737" s="9">
        <v>801.29</v>
      </c>
    </row>
    <row r="738" spans="1:2" x14ac:dyDescent="0.25">
      <c r="A738" s="7" t="s">
        <v>1033</v>
      </c>
      <c r="B738" s="9">
        <v>220.67000000000002</v>
      </c>
    </row>
    <row r="739" spans="1:2" x14ac:dyDescent="0.25">
      <c r="A739" s="8" t="s">
        <v>583</v>
      </c>
      <c r="B739" s="9">
        <v>147.83000000000001</v>
      </c>
    </row>
    <row r="740" spans="1:2" x14ac:dyDescent="0.25">
      <c r="A740" s="8" t="s">
        <v>67</v>
      </c>
      <c r="B740" s="9">
        <v>8.57</v>
      </c>
    </row>
    <row r="741" spans="1:2" x14ac:dyDescent="0.25">
      <c r="A741" s="8" t="s">
        <v>624</v>
      </c>
      <c r="B741" s="9">
        <v>64.27</v>
      </c>
    </row>
    <row r="742" spans="1:2" x14ac:dyDescent="0.25">
      <c r="A742" s="7" t="s">
        <v>1034</v>
      </c>
      <c r="B742" s="9">
        <v>244.23999999999998</v>
      </c>
    </row>
    <row r="743" spans="1:2" x14ac:dyDescent="0.25">
      <c r="A743" s="8" t="s">
        <v>343</v>
      </c>
      <c r="B743" s="9">
        <v>235.67</v>
      </c>
    </row>
    <row r="744" spans="1:2" x14ac:dyDescent="0.25">
      <c r="A744" s="8" t="s">
        <v>1430</v>
      </c>
      <c r="B744" s="9">
        <v>8.57</v>
      </c>
    </row>
    <row r="745" spans="1:2" x14ac:dyDescent="0.25">
      <c r="A745" s="7" t="s">
        <v>1035</v>
      </c>
      <c r="B745" s="9">
        <v>87.84</v>
      </c>
    </row>
    <row r="746" spans="1:2" x14ac:dyDescent="0.25">
      <c r="A746" s="8" t="s">
        <v>84</v>
      </c>
      <c r="B746" s="9">
        <v>34.28</v>
      </c>
    </row>
    <row r="747" spans="1:2" x14ac:dyDescent="0.25">
      <c r="A747" s="8" t="s">
        <v>1458</v>
      </c>
      <c r="B747" s="9">
        <v>53.56</v>
      </c>
    </row>
    <row r="748" spans="1:2" x14ac:dyDescent="0.25">
      <c r="A748" s="7" t="s">
        <v>1036</v>
      </c>
      <c r="B748" s="9">
        <v>8.57</v>
      </c>
    </row>
    <row r="749" spans="1:2" x14ac:dyDescent="0.25">
      <c r="A749" s="8" t="s">
        <v>806</v>
      </c>
      <c r="B749" s="9">
        <v>8.57</v>
      </c>
    </row>
    <row r="750" spans="1:2" x14ac:dyDescent="0.25">
      <c r="A750" s="7" t="s">
        <v>1037</v>
      </c>
      <c r="B750" s="9">
        <v>377.08</v>
      </c>
    </row>
    <row r="751" spans="1:2" x14ac:dyDescent="0.25">
      <c r="A751" s="8" t="s">
        <v>572</v>
      </c>
      <c r="B751" s="9">
        <v>377.08</v>
      </c>
    </row>
    <row r="752" spans="1:2" x14ac:dyDescent="0.25">
      <c r="A752" s="7" t="s">
        <v>1038</v>
      </c>
      <c r="B752" s="9">
        <v>10.71</v>
      </c>
    </row>
    <row r="753" spans="1:2" x14ac:dyDescent="0.25">
      <c r="A753" s="8" t="s">
        <v>615</v>
      </c>
      <c r="B753" s="9">
        <v>10.71</v>
      </c>
    </row>
    <row r="754" spans="1:2" x14ac:dyDescent="0.25">
      <c r="A754" s="7" t="s">
        <v>1039</v>
      </c>
      <c r="B754" s="9">
        <v>239.95999999999998</v>
      </c>
    </row>
    <row r="755" spans="1:2" x14ac:dyDescent="0.25">
      <c r="A755" s="8" t="s">
        <v>574</v>
      </c>
      <c r="B755" s="9">
        <v>231.39</v>
      </c>
    </row>
    <row r="756" spans="1:2" x14ac:dyDescent="0.25">
      <c r="A756" s="8" t="s">
        <v>1409</v>
      </c>
      <c r="B756" s="9">
        <v>8.57</v>
      </c>
    </row>
    <row r="757" spans="1:2" x14ac:dyDescent="0.25">
      <c r="A757" s="7" t="s">
        <v>1040</v>
      </c>
      <c r="B757" s="9">
        <v>40.71</v>
      </c>
    </row>
    <row r="758" spans="1:2" x14ac:dyDescent="0.25">
      <c r="A758" s="8" t="s">
        <v>482</v>
      </c>
      <c r="B758" s="9">
        <v>40.71</v>
      </c>
    </row>
    <row r="759" spans="1:2" x14ac:dyDescent="0.25">
      <c r="A759" s="7" t="s">
        <v>1041</v>
      </c>
      <c r="B759" s="9">
        <v>713.45</v>
      </c>
    </row>
    <row r="760" spans="1:2" x14ac:dyDescent="0.25">
      <c r="A760" s="8" t="s">
        <v>795</v>
      </c>
      <c r="B760" s="9">
        <v>85.7</v>
      </c>
    </row>
    <row r="761" spans="1:2" x14ac:dyDescent="0.25">
      <c r="A761" s="8" t="s">
        <v>1399</v>
      </c>
      <c r="B761" s="9">
        <v>627.75</v>
      </c>
    </row>
    <row r="762" spans="1:2" x14ac:dyDescent="0.25">
      <c r="A762" s="7" t="s">
        <v>1042</v>
      </c>
      <c r="B762" s="9">
        <v>11528.75</v>
      </c>
    </row>
    <row r="763" spans="1:2" x14ac:dyDescent="0.25">
      <c r="A763" s="8" t="s">
        <v>493</v>
      </c>
      <c r="B763" s="9">
        <v>4424.25</v>
      </c>
    </row>
    <row r="764" spans="1:2" x14ac:dyDescent="0.25">
      <c r="A764" s="8" t="s">
        <v>733</v>
      </c>
      <c r="B764" s="9">
        <v>2427.44</v>
      </c>
    </row>
    <row r="765" spans="1:2" x14ac:dyDescent="0.25">
      <c r="A765" s="8" t="s">
        <v>727</v>
      </c>
      <c r="B765" s="9">
        <v>814.15</v>
      </c>
    </row>
    <row r="766" spans="1:2" x14ac:dyDescent="0.25">
      <c r="A766" s="8" t="s">
        <v>650</v>
      </c>
      <c r="B766" s="9">
        <v>3862.91</v>
      </c>
    </row>
    <row r="767" spans="1:2" x14ac:dyDescent="0.25">
      <c r="A767" s="7" t="s">
        <v>1043</v>
      </c>
      <c r="B767" s="9">
        <v>10596.769999999999</v>
      </c>
    </row>
    <row r="768" spans="1:2" x14ac:dyDescent="0.25">
      <c r="A768" s="8" t="s">
        <v>746</v>
      </c>
      <c r="B768" s="9">
        <v>2339.6</v>
      </c>
    </row>
    <row r="769" spans="1:2" x14ac:dyDescent="0.25">
      <c r="A769" s="8" t="s">
        <v>763</v>
      </c>
      <c r="B769" s="9">
        <v>559.19000000000005</v>
      </c>
    </row>
    <row r="770" spans="1:2" x14ac:dyDescent="0.25">
      <c r="A770" s="8" t="s">
        <v>710</v>
      </c>
      <c r="B770" s="9">
        <v>4432.82</v>
      </c>
    </row>
    <row r="771" spans="1:2" x14ac:dyDescent="0.25">
      <c r="A771" s="8" t="s">
        <v>673</v>
      </c>
      <c r="B771" s="9">
        <v>190.68</v>
      </c>
    </row>
    <row r="772" spans="1:2" x14ac:dyDescent="0.25">
      <c r="A772" s="8" t="s">
        <v>584</v>
      </c>
      <c r="B772" s="9">
        <v>2791.67</v>
      </c>
    </row>
    <row r="773" spans="1:2" x14ac:dyDescent="0.25">
      <c r="A773" s="8" t="s">
        <v>1365</v>
      </c>
      <c r="B773" s="9">
        <v>282.81</v>
      </c>
    </row>
    <row r="774" spans="1:2" x14ac:dyDescent="0.25">
      <c r="A774" s="7" t="s">
        <v>1044</v>
      </c>
      <c r="B774" s="9">
        <v>10138.26</v>
      </c>
    </row>
    <row r="775" spans="1:2" x14ac:dyDescent="0.25">
      <c r="A775" s="8" t="s">
        <v>182</v>
      </c>
      <c r="B775" s="9">
        <v>96.41</v>
      </c>
    </row>
    <row r="776" spans="1:2" x14ac:dyDescent="0.25">
      <c r="A776" s="8" t="s">
        <v>675</v>
      </c>
      <c r="B776" s="9">
        <v>4259.2700000000004</v>
      </c>
    </row>
    <row r="777" spans="1:2" x14ac:dyDescent="0.25">
      <c r="A777" s="8" t="s">
        <v>521</v>
      </c>
      <c r="B777" s="9">
        <v>5540.48</v>
      </c>
    </row>
    <row r="778" spans="1:2" x14ac:dyDescent="0.25">
      <c r="A778" s="8" t="s">
        <v>772</v>
      </c>
      <c r="B778" s="9">
        <v>233.53</v>
      </c>
    </row>
    <row r="779" spans="1:2" x14ac:dyDescent="0.25">
      <c r="A779" s="8" t="s">
        <v>813</v>
      </c>
      <c r="B779" s="9">
        <v>8.57</v>
      </c>
    </row>
    <row r="780" spans="1:2" x14ac:dyDescent="0.25">
      <c r="A780" s="7" t="s">
        <v>1045</v>
      </c>
      <c r="B780" s="9">
        <v>884.85</v>
      </c>
    </row>
    <row r="781" spans="1:2" x14ac:dyDescent="0.25">
      <c r="A781" s="8" t="s">
        <v>365</v>
      </c>
      <c r="B781" s="9">
        <v>884.85</v>
      </c>
    </row>
    <row r="782" spans="1:2" x14ac:dyDescent="0.25">
      <c r="A782" s="7" t="s">
        <v>1046</v>
      </c>
      <c r="B782" s="9">
        <v>432.78000000000003</v>
      </c>
    </row>
    <row r="783" spans="1:2" x14ac:dyDescent="0.25">
      <c r="A783" s="8" t="s">
        <v>172</v>
      </c>
      <c r="B783" s="9">
        <v>51.42</v>
      </c>
    </row>
    <row r="784" spans="1:2" x14ac:dyDescent="0.25">
      <c r="A784" s="8" t="s">
        <v>728</v>
      </c>
      <c r="B784" s="9">
        <v>381.36</v>
      </c>
    </row>
    <row r="785" spans="1:2" x14ac:dyDescent="0.25">
      <c r="A785" s="7" t="s">
        <v>1047</v>
      </c>
      <c r="B785" s="9">
        <v>886.99</v>
      </c>
    </row>
    <row r="786" spans="1:2" x14ac:dyDescent="0.25">
      <c r="A786" s="8" t="s">
        <v>617</v>
      </c>
      <c r="B786" s="9">
        <v>886.99</v>
      </c>
    </row>
    <row r="787" spans="1:2" x14ac:dyDescent="0.25">
      <c r="A787" s="7" t="s">
        <v>1048</v>
      </c>
      <c r="B787" s="9">
        <v>368.51</v>
      </c>
    </row>
    <row r="788" spans="1:2" x14ac:dyDescent="0.25">
      <c r="A788" s="8" t="s">
        <v>833</v>
      </c>
      <c r="B788" s="9">
        <v>368.51</v>
      </c>
    </row>
    <row r="789" spans="1:2" x14ac:dyDescent="0.25">
      <c r="A789" s="7" t="s">
        <v>1049</v>
      </c>
      <c r="B789" s="9">
        <v>374.94</v>
      </c>
    </row>
    <row r="790" spans="1:2" x14ac:dyDescent="0.25">
      <c r="A790" s="8" t="s">
        <v>831</v>
      </c>
      <c r="B790" s="9">
        <v>374.94</v>
      </c>
    </row>
    <row r="791" spans="1:2" x14ac:dyDescent="0.25">
      <c r="A791" s="7" t="s">
        <v>1050</v>
      </c>
      <c r="B791" s="9">
        <v>782.0100000000001</v>
      </c>
    </row>
    <row r="792" spans="1:2" x14ac:dyDescent="0.25">
      <c r="A792" s="8" t="s">
        <v>468</v>
      </c>
      <c r="B792" s="9">
        <v>8.57</v>
      </c>
    </row>
    <row r="793" spans="1:2" x14ac:dyDescent="0.25">
      <c r="A793" s="8" t="s">
        <v>604</v>
      </c>
      <c r="B793" s="9">
        <v>773.44</v>
      </c>
    </row>
    <row r="794" spans="1:2" x14ac:dyDescent="0.25">
      <c r="A794" s="7" t="s">
        <v>1051</v>
      </c>
      <c r="B794" s="9">
        <v>7179.48</v>
      </c>
    </row>
    <row r="795" spans="1:2" x14ac:dyDescent="0.25">
      <c r="A795" s="8" t="s">
        <v>679</v>
      </c>
      <c r="B795" s="9">
        <v>47.13</v>
      </c>
    </row>
    <row r="796" spans="1:2" x14ac:dyDescent="0.25">
      <c r="A796" s="8" t="s">
        <v>16</v>
      </c>
      <c r="B796" s="9">
        <v>244.24</v>
      </c>
    </row>
    <row r="797" spans="1:2" x14ac:dyDescent="0.25">
      <c r="A797" s="8" t="s">
        <v>605</v>
      </c>
      <c r="B797" s="9">
        <v>6866.69</v>
      </c>
    </row>
    <row r="798" spans="1:2" x14ac:dyDescent="0.25">
      <c r="A798" s="8" t="s">
        <v>1385</v>
      </c>
      <c r="B798" s="9">
        <v>10.71</v>
      </c>
    </row>
    <row r="799" spans="1:2" x14ac:dyDescent="0.25">
      <c r="A799" s="8" t="s">
        <v>1455</v>
      </c>
      <c r="B799" s="9">
        <v>10.71</v>
      </c>
    </row>
    <row r="800" spans="1:2" x14ac:dyDescent="0.25">
      <c r="A800" s="7" t="s">
        <v>1052</v>
      </c>
      <c r="B800" s="9">
        <v>638.46</v>
      </c>
    </row>
    <row r="801" spans="1:2" x14ac:dyDescent="0.25">
      <c r="A801" s="8" t="s">
        <v>35</v>
      </c>
      <c r="B801" s="9">
        <v>638.46</v>
      </c>
    </row>
    <row r="802" spans="1:2" x14ac:dyDescent="0.25">
      <c r="A802" s="7" t="s">
        <v>1053</v>
      </c>
      <c r="B802" s="9">
        <v>370.65</v>
      </c>
    </row>
    <row r="803" spans="1:2" x14ac:dyDescent="0.25">
      <c r="A803" s="8" t="s">
        <v>271</v>
      </c>
      <c r="B803" s="9">
        <v>370.65</v>
      </c>
    </row>
    <row r="804" spans="1:2" x14ac:dyDescent="0.25">
      <c r="A804" s="7" t="s">
        <v>1054</v>
      </c>
      <c r="B804" s="9">
        <v>914.84</v>
      </c>
    </row>
    <row r="805" spans="1:2" x14ac:dyDescent="0.25">
      <c r="A805" s="8" t="s">
        <v>315</v>
      </c>
      <c r="B805" s="9">
        <v>914.84</v>
      </c>
    </row>
    <row r="806" spans="1:2" x14ac:dyDescent="0.25">
      <c r="A806" s="7" t="s">
        <v>1055</v>
      </c>
      <c r="B806" s="9">
        <v>201.39</v>
      </c>
    </row>
    <row r="807" spans="1:2" x14ac:dyDescent="0.25">
      <c r="A807" s="8" t="s">
        <v>330</v>
      </c>
      <c r="B807" s="9">
        <v>201.39</v>
      </c>
    </row>
    <row r="808" spans="1:2" x14ac:dyDescent="0.25">
      <c r="A808" s="7" t="s">
        <v>1056</v>
      </c>
      <c r="B808" s="9">
        <v>21.42</v>
      </c>
    </row>
    <row r="809" spans="1:2" x14ac:dyDescent="0.25">
      <c r="A809" s="8" t="s">
        <v>632</v>
      </c>
      <c r="B809" s="9">
        <v>21.42</v>
      </c>
    </row>
    <row r="810" spans="1:2" x14ac:dyDescent="0.25">
      <c r="A810" s="7" t="s">
        <v>1057</v>
      </c>
      <c r="B810" s="9">
        <v>19194.589999999997</v>
      </c>
    </row>
    <row r="811" spans="1:2" x14ac:dyDescent="0.25">
      <c r="A811" s="8" t="s">
        <v>392</v>
      </c>
      <c r="B811" s="9">
        <v>5722.6</v>
      </c>
    </row>
    <row r="812" spans="1:2" x14ac:dyDescent="0.25">
      <c r="A812" s="8" t="s">
        <v>148</v>
      </c>
      <c r="B812" s="9">
        <v>636.32000000000005</v>
      </c>
    </row>
    <row r="813" spans="1:2" x14ac:dyDescent="0.25">
      <c r="A813" s="8" t="s">
        <v>633</v>
      </c>
      <c r="B813" s="9">
        <v>6213.23</v>
      </c>
    </row>
    <row r="814" spans="1:2" x14ac:dyDescent="0.25">
      <c r="A814" s="8" t="s">
        <v>749</v>
      </c>
      <c r="B814" s="9">
        <v>6571.02</v>
      </c>
    </row>
    <row r="815" spans="1:2" x14ac:dyDescent="0.25">
      <c r="A815" s="8" t="s">
        <v>195</v>
      </c>
      <c r="B815" s="9">
        <v>51.42</v>
      </c>
    </row>
    <row r="816" spans="1:2" x14ac:dyDescent="0.25">
      <c r="A816" s="7" t="s">
        <v>1058</v>
      </c>
      <c r="B816" s="9">
        <v>3635.7999999999997</v>
      </c>
    </row>
    <row r="817" spans="1:2" x14ac:dyDescent="0.25">
      <c r="A817" s="8" t="s">
        <v>376</v>
      </c>
      <c r="B817" s="9">
        <v>3580.1</v>
      </c>
    </row>
    <row r="818" spans="1:2" x14ac:dyDescent="0.25">
      <c r="A818" s="8" t="s">
        <v>811</v>
      </c>
      <c r="B818" s="9">
        <v>55.7</v>
      </c>
    </row>
    <row r="819" spans="1:2" x14ac:dyDescent="0.25">
      <c r="A819" s="7" t="s">
        <v>1059</v>
      </c>
      <c r="B819" s="9">
        <v>2324.6</v>
      </c>
    </row>
    <row r="820" spans="1:2" x14ac:dyDescent="0.25">
      <c r="A820" s="8" t="s">
        <v>523</v>
      </c>
      <c r="B820" s="9">
        <v>2324.6</v>
      </c>
    </row>
    <row r="821" spans="1:2" x14ac:dyDescent="0.25">
      <c r="A821" s="7" t="s">
        <v>1060</v>
      </c>
      <c r="B821" s="9">
        <v>3412.9900000000002</v>
      </c>
    </row>
    <row r="822" spans="1:2" x14ac:dyDescent="0.25">
      <c r="A822" s="8" t="s">
        <v>252</v>
      </c>
      <c r="B822" s="9">
        <v>25.71</v>
      </c>
    </row>
    <row r="823" spans="1:2" x14ac:dyDescent="0.25">
      <c r="A823" s="8" t="s">
        <v>705</v>
      </c>
      <c r="B823" s="9">
        <v>3387.28</v>
      </c>
    </row>
    <row r="824" spans="1:2" x14ac:dyDescent="0.25">
      <c r="A824" s="7" t="s">
        <v>1061</v>
      </c>
      <c r="B824" s="9">
        <v>574.19000000000005</v>
      </c>
    </row>
    <row r="825" spans="1:2" x14ac:dyDescent="0.25">
      <c r="A825" s="8" t="s">
        <v>393</v>
      </c>
      <c r="B825" s="9">
        <v>574.19000000000005</v>
      </c>
    </row>
    <row r="826" spans="1:2" x14ac:dyDescent="0.25">
      <c r="A826" s="7" t="s">
        <v>1062</v>
      </c>
      <c r="B826" s="9">
        <v>2101.7800000000002</v>
      </c>
    </row>
    <row r="827" spans="1:2" x14ac:dyDescent="0.25">
      <c r="A827" s="8" t="s">
        <v>361</v>
      </c>
      <c r="B827" s="9">
        <v>2101.7800000000002</v>
      </c>
    </row>
    <row r="828" spans="1:2" x14ac:dyDescent="0.25">
      <c r="A828" s="7" t="s">
        <v>1063</v>
      </c>
      <c r="B828" s="9">
        <v>2804.52</v>
      </c>
    </row>
    <row r="829" spans="1:2" x14ac:dyDescent="0.25">
      <c r="A829" s="8" t="s">
        <v>319</v>
      </c>
      <c r="B829" s="9">
        <v>2804.52</v>
      </c>
    </row>
    <row r="830" spans="1:2" x14ac:dyDescent="0.25">
      <c r="A830" s="7" t="s">
        <v>1064</v>
      </c>
      <c r="B830" s="9">
        <v>2393.16</v>
      </c>
    </row>
    <row r="831" spans="1:2" x14ac:dyDescent="0.25">
      <c r="A831" s="8" t="s">
        <v>379</v>
      </c>
      <c r="B831" s="9">
        <v>2393.16</v>
      </c>
    </row>
    <row r="832" spans="1:2" x14ac:dyDescent="0.25">
      <c r="A832" s="7" t="s">
        <v>1065</v>
      </c>
      <c r="B832" s="9">
        <v>711.31</v>
      </c>
    </row>
    <row r="833" spans="1:2" x14ac:dyDescent="0.25">
      <c r="A833" s="8" t="s">
        <v>587</v>
      </c>
      <c r="B833" s="9">
        <v>711.31</v>
      </c>
    </row>
    <row r="834" spans="1:2" x14ac:dyDescent="0.25">
      <c r="A834" s="7" t="s">
        <v>1066</v>
      </c>
      <c r="B834" s="9">
        <v>274.24</v>
      </c>
    </row>
    <row r="835" spans="1:2" x14ac:dyDescent="0.25">
      <c r="A835" s="8" t="s">
        <v>419</v>
      </c>
      <c r="B835" s="9">
        <v>274.24</v>
      </c>
    </row>
    <row r="836" spans="1:2" x14ac:dyDescent="0.25">
      <c r="A836" s="7" t="s">
        <v>1067</v>
      </c>
      <c r="B836" s="9">
        <v>92.13</v>
      </c>
    </row>
    <row r="837" spans="1:2" x14ac:dyDescent="0.25">
      <c r="A837" s="8" t="s">
        <v>241</v>
      </c>
      <c r="B837" s="9">
        <v>92.13</v>
      </c>
    </row>
    <row r="838" spans="1:2" x14ac:dyDescent="0.25">
      <c r="A838" s="7" t="s">
        <v>1068</v>
      </c>
      <c r="B838" s="9">
        <v>242.1</v>
      </c>
    </row>
    <row r="839" spans="1:2" x14ac:dyDescent="0.25">
      <c r="A839" s="8" t="s">
        <v>402</v>
      </c>
      <c r="B839" s="9">
        <v>242.1</v>
      </c>
    </row>
    <row r="840" spans="1:2" x14ac:dyDescent="0.25">
      <c r="A840" s="7" t="s">
        <v>1069</v>
      </c>
      <c r="B840" s="9">
        <v>29.99</v>
      </c>
    </row>
    <row r="841" spans="1:2" x14ac:dyDescent="0.25">
      <c r="A841" s="8" t="s">
        <v>545</v>
      </c>
      <c r="B841" s="9">
        <v>29.99</v>
      </c>
    </row>
    <row r="842" spans="1:2" x14ac:dyDescent="0.25">
      <c r="A842" s="7" t="s">
        <v>1070</v>
      </c>
      <c r="B842" s="9">
        <v>10.71</v>
      </c>
    </row>
    <row r="843" spans="1:2" x14ac:dyDescent="0.25">
      <c r="A843" s="8" t="s">
        <v>504</v>
      </c>
      <c r="B843" s="9">
        <v>10.71</v>
      </c>
    </row>
    <row r="844" spans="1:2" x14ac:dyDescent="0.25">
      <c r="A844" s="7" t="s">
        <v>1071</v>
      </c>
      <c r="B844" s="9">
        <v>29.99</v>
      </c>
    </row>
    <row r="845" spans="1:2" x14ac:dyDescent="0.25">
      <c r="A845" s="8" t="s">
        <v>355</v>
      </c>
      <c r="B845" s="9">
        <v>29.99</v>
      </c>
    </row>
    <row r="846" spans="1:2" x14ac:dyDescent="0.25">
      <c r="A846" s="7" t="s">
        <v>1072</v>
      </c>
      <c r="B846" s="9">
        <v>439.21</v>
      </c>
    </row>
    <row r="847" spans="1:2" x14ac:dyDescent="0.25">
      <c r="A847" s="8" t="s">
        <v>404</v>
      </c>
      <c r="B847" s="9">
        <v>439.21</v>
      </c>
    </row>
    <row r="848" spans="1:2" x14ac:dyDescent="0.25">
      <c r="A848" s="7" t="s">
        <v>1073</v>
      </c>
      <c r="B848" s="9">
        <v>18808.93</v>
      </c>
    </row>
    <row r="849" spans="1:2" x14ac:dyDescent="0.25">
      <c r="A849" s="8" t="s">
        <v>263</v>
      </c>
      <c r="B849" s="9">
        <v>5583.33</v>
      </c>
    </row>
    <row r="850" spans="1:2" x14ac:dyDescent="0.25">
      <c r="A850" s="8" t="s">
        <v>546</v>
      </c>
      <c r="B850" s="9">
        <v>4180</v>
      </c>
    </row>
    <row r="851" spans="1:2" x14ac:dyDescent="0.25">
      <c r="A851" s="8" t="s">
        <v>687</v>
      </c>
      <c r="B851" s="9">
        <v>102.84</v>
      </c>
    </row>
    <row r="852" spans="1:2" x14ac:dyDescent="0.25">
      <c r="A852" s="8" t="s">
        <v>816</v>
      </c>
      <c r="B852" s="9">
        <v>8.57</v>
      </c>
    </row>
    <row r="853" spans="1:2" x14ac:dyDescent="0.25">
      <c r="A853" s="8" t="s">
        <v>688</v>
      </c>
      <c r="B853" s="9">
        <v>259.24</v>
      </c>
    </row>
    <row r="854" spans="1:2" x14ac:dyDescent="0.25">
      <c r="A854" s="8" t="s">
        <v>786</v>
      </c>
      <c r="B854" s="9">
        <v>222.82</v>
      </c>
    </row>
    <row r="855" spans="1:2" x14ac:dyDescent="0.25">
      <c r="A855" s="8" t="s">
        <v>28</v>
      </c>
      <c r="B855" s="9">
        <v>134.97999999999999</v>
      </c>
    </row>
    <row r="856" spans="1:2" x14ac:dyDescent="0.25">
      <c r="A856" s="8" t="s">
        <v>807</v>
      </c>
      <c r="B856" s="9">
        <v>1171.94</v>
      </c>
    </row>
    <row r="857" spans="1:2" x14ac:dyDescent="0.25">
      <c r="A857" s="8" t="s">
        <v>682</v>
      </c>
      <c r="B857" s="9">
        <v>7136.64</v>
      </c>
    </row>
    <row r="858" spans="1:2" x14ac:dyDescent="0.25">
      <c r="A858" s="8" t="s">
        <v>1460</v>
      </c>
      <c r="B858" s="9">
        <v>8.57</v>
      </c>
    </row>
    <row r="859" spans="1:2" x14ac:dyDescent="0.25">
      <c r="A859" s="7" t="s">
        <v>1074</v>
      </c>
      <c r="B859" s="9">
        <v>2765.96</v>
      </c>
    </row>
    <row r="860" spans="1:2" x14ac:dyDescent="0.25">
      <c r="A860" s="8" t="s">
        <v>321</v>
      </c>
      <c r="B860" s="9">
        <v>2765.96</v>
      </c>
    </row>
    <row r="861" spans="1:2" x14ac:dyDescent="0.25">
      <c r="A861" s="7" t="s">
        <v>1075</v>
      </c>
      <c r="B861" s="9">
        <v>1958.24</v>
      </c>
    </row>
    <row r="862" spans="1:2" x14ac:dyDescent="0.25">
      <c r="A862" s="8" t="s">
        <v>718</v>
      </c>
      <c r="B862" s="9">
        <v>154.26</v>
      </c>
    </row>
    <row r="863" spans="1:2" x14ac:dyDescent="0.25">
      <c r="A863" s="8" t="s">
        <v>332</v>
      </c>
      <c r="B863" s="9">
        <v>1795.41</v>
      </c>
    </row>
    <row r="864" spans="1:2" x14ac:dyDescent="0.25">
      <c r="A864" s="8" t="s">
        <v>1435</v>
      </c>
      <c r="B864" s="9">
        <v>8.57</v>
      </c>
    </row>
    <row r="865" spans="1:2" x14ac:dyDescent="0.25">
      <c r="A865" s="7" t="s">
        <v>1076</v>
      </c>
      <c r="B865" s="9">
        <v>1529.74</v>
      </c>
    </row>
    <row r="866" spans="1:2" x14ac:dyDescent="0.25">
      <c r="A866" s="8" t="s">
        <v>827</v>
      </c>
      <c r="B866" s="9">
        <v>1529.74</v>
      </c>
    </row>
    <row r="867" spans="1:2" x14ac:dyDescent="0.25">
      <c r="A867" s="7" t="s">
        <v>1077</v>
      </c>
      <c r="B867" s="9">
        <v>642.75</v>
      </c>
    </row>
    <row r="868" spans="1:2" x14ac:dyDescent="0.25">
      <c r="A868" s="8" t="s">
        <v>186</v>
      </c>
      <c r="B868" s="9">
        <v>32.14</v>
      </c>
    </row>
    <row r="869" spans="1:2" x14ac:dyDescent="0.25">
      <c r="A869" s="8" t="s">
        <v>394</v>
      </c>
      <c r="B869" s="9">
        <v>610.61</v>
      </c>
    </row>
    <row r="870" spans="1:2" x14ac:dyDescent="0.25">
      <c r="A870" s="7" t="s">
        <v>1078</v>
      </c>
      <c r="B870" s="9">
        <v>1561.88</v>
      </c>
    </row>
    <row r="871" spans="1:2" x14ac:dyDescent="0.25">
      <c r="A871" s="8" t="s">
        <v>575</v>
      </c>
      <c r="B871" s="9">
        <v>34.28</v>
      </c>
    </row>
    <row r="872" spans="1:2" x14ac:dyDescent="0.25">
      <c r="A872" s="8" t="s">
        <v>769</v>
      </c>
      <c r="B872" s="9">
        <v>85.7</v>
      </c>
    </row>
    <row r="873" spans="1:2" x14ac:dyDescent="0.25">
      <c r="A873" s="8" t="s">
        <v>484</v>
      </c>
      <c r="B873" s="9">
        <v>1441.9</v>
      </c>
    </row>
    <row r="874" spans="1:2" x14ac:dyDescent="0.25">
      <c r="A874" s="7" t="s">
        <v>1079</v>
      </c>
      <c r="B874" s="9">
        <v>1309.0600000000002</v>
      </c>
    </row>
    <row r="875" spans="1:2" x14ac:dyDescent="0.25">
      <c r="A875" s="8" t="s">
        <v>117</v>
      </c>
      <c r="B875" s="9">
        <v>98.55</v>
      </c>
    </row>
    <row r="876" spans="1:2" x14ac:dyDescent="0.25">
      <c r="A876" s="8" t="s">
        <v>815</v>
      </c>
      <c r="B876" s="9">
        <v>92.13</v>
      </c>
    </row>
    <row r="877" spans="1:2" x14ac:dyDescent="0.25">
      <c r="A877" s="8" t="s">
        <v>469</v>
      </c>
      <c r="B877" s="9">
        <v>1118.3800000000001</v>
      </c>
    </row>
    <row r="878" spans="1:2" x14ac:dyDescent="0.25">
      <c r="A878" s="7" t="s">
        <v>1080</v>
      </c>
      <c r="B878" s="9">
        <v>983.4</v>
      </c>
    </row>
    <row r="879" spans="1:2" x14ac:dyDescent="0.25">
      <c r="A879" s="8" t="s">
        <v>754</v>
      </c>
      <c r="B879" s="9">
        <v>983.4</v>
      </c>
    </row>
    <row r="880" spans="1:2" x14ac:dyDescent="0.25">
      <c r="A880" s="7" t="s">
        <v>1081</v>
      </c>
      <c r="B880" s="9">
        <v>1107.67</v>
      </c>
    </row>
    <row r="881" spans="1:2" x14ac:dyDescent="0.25">
      <c r="A881" s="8" t="s">
        <v>577</v>
      </c>
      <c r="B881" s="9">
        <v>1107.67</v>
      </c>
    </row>
    <row r="882" spans="1:2" x14ac:dyDescent="0.25">
      <c r="A882" s="7" t="s">
        <v>1082</v>
      </c>
      <c r="B882" s="9">
        <v>4569.9299999999994</v>
      </c>
    </row>
    <row r="883" spans="1:2" x14ac:dyDescent="0.25">
      <c r="A883" s="8" t="s">
        <v>525</v>
      </c>
      <c r="B883" s="9">
        <v>4499.2299999999996</v>
      </c>
    </row>
    <row r="884" spans="1:2" x14ac:dyDescent="0.25">
      <c r="A884" s="8" t="s">
        <v>1422</v>
      </c>
      <c r="B884" s="9">
        <v>70.7</v>
      </c>
    </row>
    <row r="885" spans="1:2" x14ac:dyDescent="0.25">
      <c r="A885" s="7" t="s">
        <v>1083</v>
      </c>
      <c r="B885" s="9">
        <v>3646.52</v>
      </c>
    </row>
    <row r="886" spans="1:2" x14ac:dyDescent="0.25">
      <c r="A886" s="8" t="s">
        <v>505</v>
      </c>
      <c r="B886" s="9">
        <v>3430.13</v>
      </c>
    </row>
    <row r="887" spans="1:2" x14ac:dyDescent="0.25">
      <c r="A887" s="8" t="s">
        <v>102</v>
      </c>
      <c r="B887" s="9">
        <v>177.83</v>
      </c>
    </row>
    <row r="888" spans="1:2" x14ac:dyDescent="0.25">
      <c r="A888" s="8" t="s">
        <v>804</v>
      </c>
      <c r="B888" s="9">
        <v>38.56</v>
      </c>
    </row>
    <row r="889" spans="1:2" x14ac:dyDescent="0.25">
      <c r="A889" s="7" t="s">
        <v>1467</v>
      </c>
      <c r="B889" s="9">
        <v>57185.280000000006</v>
      </c>
    </row>
    <row r="890" spans="1:2" x14ac:dyDescent="0.25">
      <c r="A890" s="8" t="s">
        <v>285</v>
      </c>
      <c r="B890" s="9">
        <v>8927.76</v>
      </c>
    </row>
    <row r="891" spans="1:2" x14ac:dyDescent="0.25">
      <c r="A891" s="8" t="s">
        <v>511</v>
      </c>
      <c r="B891" s="9">
        <v>3907.91</v>
      </c>
    </row>
    <row r="892" spans="1:2" x14ac:dyDescent="0.25">
      <c r="A892" s="8" t="s">
        <v>336</v>
      </c>
      <c r="B892" s="9">
        <v>3796.5</v>
      </c>
    </row>
    <row r="893" spans="1:2" x14ac:dyDescent="0.25">
      <c r="A893" s="8" t="s">
        <v>279</v>
      </c>
      <c r="B893" s="9">
        <v>5201.97</v>
      </c>
    </row>
    <row r="894" spans="1:2" x14ac:dyDescent="0.25">
      <c r="A894" s="8" t="s">
        <v>311</v>
      </c>
      <c r="B894" s="9">
        <v>8844.2099999999991</v>
      </c>
    </row>
    <row r="895" spans="1:2" x14ac:dyDescent="0.25">
      <c r="A895" s="8" t="s">
        <v>564</v>
      </c>
      <c r="B895" s="9">
        <v>5026.29</v>
      </c>
    </row>
    <row r="896" spans="1:2" x14ac:dyDescent="0.25">
      <c r="A896" s="8" t="s">
        <v>613</v>
      </c>
      <c r="B896" s="9">
        <v>83.56</v>
      </c>
    </row>
    <row r="897" spans="1:2" x14ac:dyDescent="0.25">
      <c r="A897" s="8" t="s">
        <v>56</v>
      </c>
      <c r="B897" s="9">
        <v>40.71</v>
      </c>
    </row>
    <row r="898" spans="1:2" x14ac:dyDescent="0.25">
      <c r="A898" s="8" t="s">
        <v>144</v>
      </c>
      <c r="B898" s="9">
        <v>364.22</v>
      </c>
    </row>
    <row r="899" spans="1:2" x14ac:dyDescent="0.25">
      <c r="A899" s="8" t="s">
        <v>129</v>
      </c>
      <c r="B899" s="9">
        <v>10.71</v>
      </c>
    </row>
    <row r="900" spans="1:2" x14ac:dyDescent="0.25">
      <c r="A900" s="8" t="s">
        <v>608</v>
      </c>
      <c r="B900" s="9">
        <v>4606.3599999999997</v>
      </c>
    </row>
    <row r="901" spans="1:2" x14ac:dyDescent="0.25">
      <c r="A901" s="8" t="s">
        <v>666</v>
      </c>
      <c r="B901" s="9">
        <v>162.83000000000001</v>
      </c>
    </row>
    <row r="902" spans="1:2" x14ac:dyDescent="0.25">
      <c r="A902" s="8" t="s">
        <v>578</v>
      </c>
      <c r="B902" s="9">
        <v>1579.02</v>
      </c>
    </row>
    <row r="903" spans="1:2" x14ac:dyDescent="0.25">
      <c r="A903" s="8" t="s">
        <v>306</v>
      </c>
      <c r="B903" s="9">
        <v>7850.09</v>
      </c>
    </row>
    <row r="904" spans="1:2" x14ac:dyDescent="0.25">
      <c r="A904" s="8" t="s">
        <v>814</v>
      </c>
      <c r="B904" s="9">
        <v>188.54</v>
      </c>
    </row>
    <row r="905" spans="1:2" x14ac:dyDescent="0.25">
      <c r="A905" s="8" t="s">
        <v>132</v>
      </c>
      <c r="B905" s="9">
        <v>1193.3699999999999</v>
      </c>
    </row>
    <row r="906" spans="1:2" x14ac:dyDescent="0.25">
      <c r="A906" s="8" t="s">
        <v>211</v>
      </c>
      <c r="B906" s="9">
        <v>383.51</v>
      </c>
    </row>
    <row r="907" spans="1:2" x14ac:dyDescent="0.25">
      <c r="A907" s="8" t="s">
        <v>288</v>
      </c>
      <c r="B907" s="9">
        <v>4737.05</v>
      </c>
    </row>
    <row r="908" spans="1:2" x14ac:dyDescent="0.25">
      <c r="A908" s="8" t="s">
        <v>1358</v>
      </c>
      <c r="B908" s="9">
        <v>280.67</v>
      </c>
    </row>
    <row r="909" spans="1:2" x14ac:dyDescent="0.25">
      <c r="A909" s="7" t="s">
        <v>1468</v>
      </c>
      <c r="B909" s="9">
        <v>351.37</v>
      </c>
    </row>
    <row r="910" spans="1:2" x14ac:dyDescent="0.25">
      <c r="A910" s="8" t="s">
        <v>1369</v>
      </c>
      <c r="B910" s="9">
        <v>351.37</v>
      </c>
    </row>
    <row r="911" spans="1:2" x14ac:dyDescent="0.25">
      <c r="A911" s="7" t="s">
        <v>1469</v>
      </c>
      <c r="B911" s="9">
        <v>8.57</v>
      </c>
    </row>
    <row r="912" spans="1:2" x14ac:dyDescent="0.25">
      <c r="A912" s="8" t="s">
        <v>1376</v>
      </c>
      <c r="B912" s="9">
        <v>8.57</v>
      </c>
    </row>
    <row r="913" spans="1:2" x14ac:dyDescent="0.25">
      <c r="A913" s="7" t="s">
        <v>1470</v>
      </c>
      <c r="B913" s="9">
        <v>109.27</v>
      </c>
    </row>
    <row r="914" spans="1:2" x14ac:dyDescent="0.25">
      <c r="A914" s="8" t="s">
        <v>1380</v>
      </c>
      <c r="B914" s="9">
        <v>109.27</v>
      </c>
    </row>
    <row r="915" spans="1:2" x14ac:dyDescent="0.25">
      <c r="A915" s="7" t="s">
        <v>1471</v>
      </c>
      <c r="B915" s="9">
        <v>17.14</v>
      </c>
    </row>
    <row r="916" spans="1:2" x14ac:dyDescent="0.25">
      <c r="A916" s="8" t="s">
        <v>1393</v>
      </c>
      <c r="B916" s="9">
        <v>17.14</v>
      </c>
    </row>
    <row r="917" spans="1:2" x14ac:dyDescent="0.25">
      <c r="A917" s="7" t="s">
        <v>1472</v>
      </c>
      <c r="B917" s="9">
        <v>10.71</v>
      </c>
    </row>
    <row r="918" spans="1:2" x14ac:dyDescent="0.25">
      <c r="A918" s="8" t="s">
        <v>1401</v>
      </c>
      <c r="B918" s="9">
        <v>10.71</v>
      </c>
    </row>
    <row r="919" spans="1:2" x14ac:dyDescent="0.25">
      <c r="A919" s="7" t="s">
        <v>1473</v>
      </c>
      <c r="B919" s="9">
        <v>8.57</v>
      </c>
    </row>
    <row r="920" spans="1:2" x14ac:dyDescent="0.25">
      <c r="A920" s="8" t="s">
        <v>1404</v>
      </c>
      <c r="B920" s="9">
        <v>8.57</v>
      </c>
    </row>
    <row r="921" spans="1:2" x14ac:dyDescent="0.25">
      <c r="A921" s="7" t="s">
        <v>1474</v>
      </c>
      <c r="B921" s="9">
        <v>19.28</v>
      </c>
    </row>
    <row r="922" spans="1:2" x14ac:dyDescent="0.25">
      <c r="A922" s="8" t="s">
        <v>1407</v>
      </c>
      <c r="B922" s="9">
        <v>19.28</v>
      </c>
    </row>
    <row r="923" spans="1:2" x14ac:dyDescent="0.25">
      <c r="A923" s="7" t="s">
        <v>1475</v>
      </c>
      <c r="B923" s="9">
        <v>10.71</v>
      </c>
    </row>
    <row r="924" spans="1:2" x14ac:dyDescent="0.25">
      <c r="A924" s="8" t="s">
        <v>1421</v>
      </c>
      <c r="B924" s="9">
        <v>10.71</v>
      </c>
    </row>
    <row r="925" spans="1:2" x14ac:dyDescent="0.25">
      <c r="A925" s="7" t="s">
        <v>1476</v>
      </c>
      <c r="B925" s="9">
        <v>42.85</v>
      </c>
    </row>
    <row r="926" spans="1:2" x14ac:dyDescent="0.25">
      <c r="A926" s="8" t="s">
        <v>1424</v>
      </c>
      <c r="B926" s="9">
        <v>42.85</v>
      </c>
    </row>
    <row r="927" spans="1:2" x14ac:dyDescent="0.25">
      <c r="A927" s="7" t="s">
        <v>1477</v>
      </c>
      <c r="B927" s="9">
        <v>17.14</v>
      </c>
    </row>
    <row r="928" spans="1:2" x14ac:dyDescent="0.25">
      <c r="A928" s="8" t="s">
        <v>1441</v>
      </c>
      <c r="B928" s="9">
        <v>17.14</v>
      </c>
    </row>
    <row r="929" spans="1:2" x14ac:dyDescent="0.25">
      <c r="A929" s="7" t="s">
        <v>1478</v>
      </c>
      <c r="B929" s="9">
        <v>10.71</v>
      </c>
    </row>
    <row r="930" spans="1:2" x14ac:dyDescent="0.25">
      <c r="A930" s="8" t="s">
        <v>1447</v>
      </c>
      <c r="B930" s="9">
        <v>10.71</v>
      </c>
    </row>
    <row r="931" spans="1:2" x14ac:dyDescent="0.25">
      <c r="A931" s="7" t="s">
        <v>1479</v>
      </c>
      <c r="B931" s="9">
        <v>94.27</v>
      </c>
    </row>
    <row r="932" spans="1:2" x14ac:dyDescent="0.25">
      <c r="A932" s="8" t="s">
        <v>1449</v>
      </c>
      <c r="B932" s="9">
        <v>94.27</v>
      </c>
    </row>
    <row r="933" spans="1:2" x14ac:dyDescent="0.25">
      <c r="A933" s="7" t="s">
        <v>1480</v>
      </c>
      <c r="B933" s="9">
        <v>40.71</v>
      </c>
    </row>
    <row r="934" spans="1:2" x14ac:dyDescent="0.25">
      <c r="A934" s="8" t="s">
        <v>1457</v>
      </c>
      <c r="B934" s="9">
        <v>40.71</v>
      </c>
    </row>
    <row r="935" spans="1:2" x14ac:dyDescent="0.25">
      <c r="A935" s="7" t="s">
        <v>1484</v>
      </c>
      <c r="B935" s="9">
        <v>372.79</v>
      </c>
    </row>
    <row r="936" spans="1:2" x14ac:dyDescent="0.25">
      <c r="A936" s="8" t="s">
        <v>461</v>
      </c>
      <c r="B936" s="9">
        <v>372.79</v>
      </c>
    </row>
    <row r="937" spans="1:2" x14ac:dyDescent="0.25">
      <c r="A937" s="7" t="s">
        <v>1485</v>
      </c>
      <c r="B937" s="9">
        <v>8621.3900000000012</v>
      </c>
    </row>
    <row r="938" spans="1:2" x14ac:dyDescent="0.25">
      <c r="A938" s="8" t="s">
        <v>759</v>
      </c>
      <c r="B938" s="9">
        <v>8572.11</v>
      </c>
    </row>
    <row r="939" spans="1:2" x14ac:dyDescent="0.25">
      <c r="A939" s="8" t="s">
        <v>18</v>
      </c>
      <c r="B939" s="9">
        <v>49.28</v>
      </c>
    </row>
    <row r="940" spans="1:2" x14ac:dyDescent="0.25">
      <c r="A940" s="7" t="s">
        <v>1486</v>
      </c>
      <c r="B940" s="9">
        <v>739.16</v>
      </c>
    </row>
    <row r="941" spans="1:2" x14ac:dyDescent="0.25">
      <c r="A941" s="8" t="s">
        <v>389</v>
      </c>
      <c r="B941" s="9">
        <v>739.16</v>
      </c>
    </row>
    <row r="942" spans="1:2" x14ac:dyDescent="0.25">
      <c r="A942" s="7" t="s">
        <v>1487</v>
      </c>
      <c r="B942" s="9">
        <v>10.71</v>
      </c>
    </row>
    <row r="943" spans="1:2" x14ac:dyDescent="0.25">
      <c r="A943" s="8" t="s">
        <v>569</v>
      </c>
      <c r="B943" s="9">
        <v>10.71</v>
      </c>
    </row>
    <row r="944" spans="1:2" x14ac:dyDescent="0.25">
      <c r="A944" s="7" t="s">
        <v>1488</v>
      </c>
      <c r="B944" s="9">
        <v>741.3</v>
      </c>
    </row>
    <row r="945" spans="1:2" x14ac:dyDescent="0.25">
      <c r="A945" s="8" t="s">
        <v>391</v>
      </c>
      <c r="B945" s="9">
        <v>741.3</v>
      </c>
    </row>
    <row r="946" spans="1:2" x14ac:dyDescent="0.25">
      <c r="A946" s="7" t="s">
        <v>1489</v>
      </c>
      <c r="B946" s="9">
        <v>132.83000000000001</v>
      </c>
    </row>
    <row r="947" spans="1:2" x14ac:dyDescent="0.25">
      <c r="A947" s="8" t="s">
        <v>368</v>
      </c>
      <c r="B947" s="9">
        <v>132.83000000000001</v>
      </c>
    </row>
    <row r="948" spans="1:2" x14ac:dyDescent="0.25">
      <c r="A948" s="7" t="s">
        <v>1490</v>
      </c>
      <c r="B948" s="9">
        <v>625.61</v>
      </c>
    </row>
    <row r="949" spans="1:2" x14ac:dyDescent="0.25">
      <c r="A949" s="8" t="s">
        <v>639</v>
      </c>
      <c r="B949" s="9">
        <v>625.61</v>
      </c>
    </row>
    <row r="950" spans="1:2" x14ac:dyDescent="0.25">
      <c r="A950" s="7" t="s">
        <v>1491</v>
      </c>
      <c r="B950" s="9">
        <v>19.28</v>
      </c>
    </row>
    <row r="951" spans="1:2" x14ac:dyDescent="0.25">
      <c r="A951" s="8" t="s">
        <v>590</v>
      </c>
      <c r="B951" s="9">
        <v>19.28</v>
      </c>
    </row>
    <row r="952" spans="1:2" x14ac:dyDescent="0.25">
      <c r="A952" s="7" t="s">
        <v>1492</v>
      </c>
      <c r="B952" s="9">
        <v>1176.22</v>
      </c>
    </row>
    <row r="953" spans="1:2" x14ac:dyDescent="0.25">
      <c r="A953" s="8" t="s">
        <v>191</v>
      </c>
      <c r="B953" s="9">
        <v>81.41</v>
      </c>
    </row>
    <row r="954" spans="1:2" x14ac:dyDescent="0.25">
      <c r="A954" s="8" t="s">
        <v>626</v>
      </c>
      <c r="B954" s="9">
        <v>1094.81</v>
      </c>
    </row>
    <row r="955" spans="1:2" x14ac:dyDescent="0.25">
      <c r="A955" s="7" t="s">
        <v>1493</v>
      </c>
      <c r="B955" s="9">
        <v>8188.6</v>
      </c>
    </row>
    <row r="956" spans="1:2" x14ac:dyDescent="0.25">
      <c r="A956" s="8" t="s">
        <v>141</v>
      </c>
      <c r="B956" s="9">
        <v>242.1</v>
      </c>
    </row>
    <row r="957" spans="1:2" x14ac:dyDescent="0.25">
      <c r="A957" s="8" t="s">
        <v>417</v>
      </c>
      <c r="B957" s="9">
        <v>7946.5</v>
      </c>
    </row>
    <row r="958" spans="1:2" x14ac:dyDescent="0.25">
      <c r="A958" s="7" t="s">
        <v>1494</v>
      </c>
      <c r="B958" s="9">
        <v>261.38</v>
      </c>
    </row>
    <row r="959" spans="1:2" x14ac:dyDescent="0.25">
      <c r="A959" s="8" t="s">
        <v>290</v>
      </c>
      <c r="B959" s="9">
        <v>261.38</v>
      </c>
    </row>
    <row r="960" spans="1:2" x14ac:dyDescent="0.25">
      <c r="A960" s="7" t="s">
        <v>850</v>
      </c>
      <c r="B960" s="9">
        <v>1404454.9999999995</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2"/>
  <sheetViews>
    <sheetView workbookViewId="0">
      <pane ySplit="1" topLeftCell="A2" activePane="bottomLeft" state="frozen"/>
      <selection pane="bottomLeft" activeCell="B2" sqref="B2"/>
    </sheetView>
  </sheetViews>
  <sheetFormatPr defaultRowHeight="15" x14ac:dyDescent="0.25"/>
  <cols>
    <col min="1" max="1" width="11.85546875" customWidth="1"/>
    <col min="3" max="3" width="12.85546875" customWidth="1"/>
    <col min="4" max="4" width="33.85546875" customWidth="1"/>
    <col min="5" max="5" width="12.5703125" customWidth="1"/>
    <col min="6" max="6" width="46.85546875" customWidth="1"/>
    <col min="11" max="11" width="11.85546875" customWidth="1"/>
    <col min="12" max="12" width="14.5703125" customWidth="1"/>
    <col min="13" max="13" width="11.5703125" bestFit="1" customWidth="1"/>
    <col min="14" max="14" width="13.28515625" bestFit="1" customWidth="1"/>
    <col min="15" max="15" width="21.85546875" customWidth="1"/>
    <col min="16" max="16" width="34" bestFit="1" customWidth="1"/>
  </cols>
  <sheetData>
    <row r="1" spans="1:16" x14ac:dyDescent="0.25">
      <c r="A1" t="s">
        <v>0</v>
      </c>
      <c r="B1" s="1" t="s">
        <v>846</v>
      </c>
      <c r="C1" t="s">
        <v>1</v>
      </c>
      <c r="D1" t="s">
        <v>2</v>
      </c>
      <c r="E1" t="s">
        <v>3</v>
      </c>
      <c r="F1" t="s">
        <v>4</v>
      </c>
      <c r="G1" t="s">
        <v>5</v>
      </c>
      <c r="H1" t="s">
        <v>6</v>
      </c>
      <c r="I1" t="s">
        <v>7</v>
      </c>
      <c r="J1" t="s">
        <v>8</v>
      </c>
      <c r="K1" t="s">
        <v>9</v>
      </c>
      <c r="L1" t="s">
        <v>10</v>
      </c>
      <c r="M1" t="s">
        <v>847</v>
      </c>
      <c r="N1" t="s">
        <v>848</v>
      </c>
      <c r="O1" s="36">
        <f>SUM(N2:N700)</f>
        <v>1404454.9999999981</v>
      </c>
      <c r="P1" t="s">
        <v>1482</v>
      </c>
    </row>
    <row r="2" spans="1:16" x14ac:dyDescent="0.25">
      <c r="A2">
        <v>2019</v>
      </c>
      <c r="B2" t="str">
        <f t="shared" ref="B2:B65" si="0">PROPER(CONCATENATE(C2," ",D2))</f>
        <v>27400 Clover Park School District</v>
      </c>
      <c r="C2" t="s">
        <v>1216</v>
      </c>
      <c r="D2" t="s">
        <v>57</v>
      </c>
      <c r="E2">
        <v>5027</v>
      </c>
      <c r="F2" t="s">
        <v>764</v>
      </c>
      <c r="G2" t="s">
        <v>14</v>
      </c>
      <c r="H2" t="s">
        <v>14</v>
      </c>
      <c r="I2" t="s">
        <v>13</v>
      </c>
      <c r="J2" t="s">
        <v>14</v>
      </c>
      <c r="K2" t="s">
        <v>13</v>
      </c>
      <c r="L2">
        <v>213</v>
      </c>
      <c r="M2" s="3">
        <f t="shared" ref="M2:M65" si="1">L2/$L$702</f>
        <v>1.2997235799146942E-3</v>
      </c>
      <c r="N2" s="4">
        <f t="shared" ref="N2:N11" si="2">ROUND(M2*$N$702,2)</f>
        <v>1825.4</v>
      </c>
      <c r="O2" s="5">
        <f>O1-N702</f>
        <v>-1.862645149230957E-9</v>
      </c>
    </row>
    <row r="3" spans="1:16" x14ac:dyDescent="0.25">
      <c r="A3">
        <v>2019</v>
      </c>
      <c r="B3" t="str">
        <f t="shared" si="0"/>
        <v>06114 Evergreen School District (Clark)</v>
      </c>
      <c r="C3" t="s">
        <v>1109</v>
      </c>
      <c r="D3" t="s">
        <v>68</v>
      </c>
      <c r="E3">
        <v>1646</v>
      </c>
      <c r="F3" t="s">
        <v>147</v>
      </c>
      <c r="G3" t="s">
        <v>13</v>
      </c>
      <c r="H3" t="s">
        <v>13</v>
      </c>
      <c r="I3" t="s">
        <v>13</v>
      </c>
      <c r="J3" t="s">
        <v>14</v>
      </c>
      <c r="K3" t="s">
        <v>13</v>
      </c>
      <c r="L3">
        <v>1.25</v>
      </c>
      <c r="M3" s="3">
        <f t="shared" si="1"/>
        <v>7.6274857976214446E-6</v>
      </c>
      <c r="N3" s="4">
        <f t="shared" si="2"/>
        <v>10.71</v>
      </c>
    </row>
    <row r="4" spans="1:16" x14ac:dyDescent="0.25">
      <c r="A4">
        <v>2019</v>
      </c>
      <c r="B4" t="str">
        <f t="shared" si="0"/>
        <v>34033 Tumwater School District</v>
      </c>
      <c r="C4" t="s">
        <v>1269</v>
      </c>
      <c r="D4" t="s">
        <v>164</v>
      </c>
      <c r="E4">
        <v>4500</v>
      </c>
      <c r="F4" t="s">
        <v>746</v>
      </c>
      <c r="G4" t="s">
        <v>14</v>
      </c>
      <c r="H4" t="s">
        <v>13</v>
      </c>
      <c r="I4" t="s">
        <v>14</v>
      </c>
      <c r="J4" t="s">
        <v>14</v>
      </c>
      <c r="K4" t="s">
        <v>13</v>
      </c>
      <c r="L4">
        <v>273</v>
      </c>
      <c r="M4" s="3">
        <f t="shared" si="1"/>
        <v>1.6658428982005236E-3</v>
      </c>
      <c r="N4" s="4">
        <f t="shared" si="2"/>
        <v>2339.6</v>
      </c>
    </row>
    <row r="5" spans="1:16" x14ac:dyDescent="0.25">
      <c r="A5">
        <v>2019</v>
      </c>
      <c r="B5" t="str">
        <f t="shared" si="0"/>
        <v>32081 Spokane School District</v>
      </c>
      <c r="C5" t="s">
        <v>1248</v>
      </c>
      <c r="D5" t="s">
        <v>24</v>
      </c>
      <c r="E5">
        <v>1533</v>
      </c>
      <c r="F5" t="s">
        <v>125</v>
      </c>
      <c r="G5" t="s">
        <v>13</v>
      </c>
      <c r="H5" t="s">
        <v>13</v>
      </c>
      <c r="I5" t="s">
        <v>13</v>
      </c>
      <c r="J5" t="s">
        <v>14</v>
      </c>
      <c r="K5" t="s">
        <v>13</v>
      </c>
      <c r="L5">
        <v>14.25</v>
      </c>
      <c r="M5" s="3">
        <f t="shared" si="1"/>
        <v>8.6953338092884464E-5</v>
      </c>
      <c r="N5" s="4">
        <f t="shared" si="2"/>
        <v>122.12</v>
      </c>
    </row>
    <row r="6" spans="1:16" x14ac:dyDescent="0.25">
      <c r="A6">
        <v>2019</v>
      </c>
      <c r="B6" t="str">
        <f t="shared" si="0"/>
        <v>27403 Bethel School District</v>
      </c>
      <c r="C6" t="s">
        <v>1219</v>
      </c>
      <c r="D6" t="s">
        <v>43</v>
      </c>
      <c r="E6">
        <v>5372</v>
      </c>
      <c r="F6" t="s">
        <v>44</v>
      </c>
      <c r="G6" t="s">
        <v>13</v>
      </c>
      <c r="H6" t="s">
        <v>13</v>
      </c>
      <c r="I6" t="s">
        <v>13</v>
      </c>
      <c r="J6" t="s">
        <v>14</v>
      </c>
      <c r="K6" t="s">
        <v>13</v>
      </c>
      <c r="L6">
        <v>24.75</v>
      </c>
      <c r="M6" s="3">
        <f t="shared" si="1"/>
        <v>1.5102421879290462E-4</v>
      </c>
      <c r="N6" s="4">
        <f t="shared" si="2"/>
        <v>212.11</v>
      </c>
    </row>
    <row r="7" spans="1:16" x14ac:dyDescent="0.25">
      <c r="A7">
        <v>2019</v>
      </c>
      <c r="B7" t="str">
        <f t="shared" si="0"/>
        <v>31006 Mukilteo School District</v>
      </c>
      <c r="C7" t="s">
        <v>1237</v>
      </c>
      <c r="D7" t="s">
        <v>96</v>
      </c>
      <c r="E7">
        <v>4247</v>
      </c>
      <c r="F7" t="s">
        <v>712</v>
      </c>
      <c r="G7" t="s">
        <v>14</v>
      </c>
      <c r="H7" t="s">
        <v>13</v>
      </c>
      <c r="I7" t="s">
        <v>13</v>
      </c>
      <c r="J7" t="s">
        <v>14</v>
      </c>
      <c r="K7" t="s">
        <v>13</v>
      </c>
      <c r="L7">
        <v>88.5</v>
      </c>
      <c r="M7" s="3">
        <f t="shared" si="1"/>
        <v>5.4002599447159824E-4</v>
      </c>
      <c r="N7" s="4">
        <f t="shared" si="2"/>
        <v>758.44</v>
      </c>
    </row>
    <row r="8" spans="1:16" x14ac:dyDescent="0.25">
      <c r="A8">
        <v>2019</v>
      </c>
      <c r="B8" t="str">
        <f t="shared" si="0"/>
        <v>21226 Adna School District</v>
      </c>
      <c r="C8" t="s">
        <v>1320</v>
      </c>
      <c r="D8" t="s">
        <v>358</v>
      </c>
      <c r="E8">
        <v>2441</v>
      </c>
      <c r="F8" t="s">
        <v>359</v>
      </c>
      <c r="G8" t="s">
        <v>13</v>
      </c>
      <c r="H8" t="s">
        <v>13</v>
      </c>
      <c r="I8" t="s">
        <v>13</v>
      </c>
      <c r="J8" t="s">
        <v>14</v>
      </c>
      <c r="K8" t="s">
        <v>13</v>
      </c>
      <c r="L8">
        <v>8.75</v>
      </c>
      <c r="M8" s="3">
        <f t="shared" si="1"/>
        <v>5.3392400583350114E-5</v>
      </c>
      <c r="N8" s="4">
        <f t="shared" si="2"/>
        <v>74.989999999999995</v>
      </c>
    </row>
    <row r="9" spans="1:16" x14ac:dyDescent="0.25">
      <c r="A9">
        <v>2019</v>
      </c>
      <c r="B9" t="str">
        <f t="shared" si="0"/>
        <v>31201 Snohomish School District</v>
      </c>
      <c r="C9" t="s">
        <v>1242</v>
      </c>
      <c r="D9" t="s">
        <v>169</v>
      </c>
      <c r="E9">
        <v>4265</v>
      </c>
      <c r="F9" t="s">
        <v>716</v>
      </c>
      <c r="G9" t="s">
        <v>14</v>
      </c>
      <c r="H9" t="s">
        <v>13</v>
      </c>
      <c r="I9" t="s">
        <v>14</v>
      </c>
      <c r="J9" t="s">
        <v>14</v>
      </c>
      <c r="K9" t="s">
        <v>13</v>
      </c>
      <c r="L9">
        <v>86</v>
      </c>
      <c r="M9" s="3">
        <f t="shared" si="1"/>
        <v>5.2477102287635537E-4</v>
      </c>
      <c r="N9" s="4">
        <f t="shared" si="2"/>
        <v>737.02</v>
      </c>
    </row>
    <row r="10" spans="1:16" x14ac:dyDescent="0.25">
      <c r="A10">
        <v>2019</v>
      </c>
      <c r="B10" t="str">
        <f t="shared" si="0"/>
        <v>17001 Seattle School District No. 1</v>
      </c>
      <c r="C10" t="s">
        <v>1153</v>
      </c>
      <c r="D10" t="s">
        <v>1357</v>
      </c>
      <c r="E10">
        <v>3778</v>
      </c>
      <c r="F10" t="s">
        <v>1358</v>
      </c>
      <c r="G10" t="s">
        <v>13</v>
      </c>
      <c r="H10" t="s">
        <v>13</v>
      </c>
      <c r="I10" t="s">
        <v>13</v>
      </c>
      <c r="J10" t="s">
        <v>14</v>
      </c>
      <c r="K10" t="s">
        <v>13</v>
      </c>
      <c r="L10">
        <v>32.75</v>
      </c>
      <c r="M10" s="3">
        <f t="shared" si="1"/>
        <v>1.9984012789768185E-4</v>
      </c>
      <c r="N10" s="4">
        <f t="shared" si="2"/>
        <v>280.67</v>
      </c>
    </row>
    <row r="11" spans="1:16" x14ac:dyDescent="0.25">
      <c r="A11">
        <v>2019</v>
      </c>
      <c r="B11" t="str">
        <f t="shared" si="0"/>
        <v>31015 Edmonds School District</v>
      </c>
      <c r="C11" t="s">
        <v>1238</v>
      </c>
      <c r="D11" t="s">
        <v>29</v>
      </c>
      <c r="E11">
        <v>3560</v>
      </c>
      <c r="F11" t="s">
        <v>1359</v>
      </c>
      <c r="G11" t="s">
        <v>13</v>
      </c>
      <c r="H11" t="s">
        <v>13</v>
      </c>
      <c r="I11" t="s">
        <v>13</v>
      </c>
      <c r="J11" t="s">
        <v>14</v>
      </c>
      <c r="K11" t="s">
        <v>13</v>
      </c>
      <c r="L11">
        <v>1</v>
      </c>
      <c r="M11" s="3">
        <f t="shared" si="1"/>
        <v>6.1019886380971562E-6</v>
      </c>
      <c r="N11" s="4">
        <f t="shared" si="2"/>
        <v>8.57</v>
      </c>
    </row>
    <row r="12" spans="1:16" x14ac:dyDescent="0.25">
      <c r="A12">
        <v>2019</v>
      </c>
      <c r="B12" t="str">
        <f t="shared" si="0"/>
        <v>13151 Coulee-Hartline School District</v>
      </c>
      <c r="C12" t="s">
        <v>1134</v>
      </c>
      <c r="D12" t="s">
        <v>485</v>
      </c>
      <c r="E12">
        <v>2968</v>
      </c>
      <c r="F12" t="s">
        <v>486</v>
      </c>
      <c r="G12" t="s">
        <v>14</v>
      </c>
      <c r="H12" t="s">
        <v>13</v>
      </c>
      <c r="I12" t="s">
        <v>13</v>
      </c>
      <c r="J12" t="s">
        <v>14</v>
      </c>
      <c r="K12" t="s">
        <v>13</v>
      </c>
      <c r="L12">
        <v>69.25</v>
      </c>
      <c r="M12" s="3">
        <f t="shared" si="1"/>
        <v>4.2256271318822806E-4</v>
      </c>
      <c r="N12" s="4">
        <f t="shared" ref="N12:N69" si="3">ROUND(M12*$N$702,2)</f>
        <v>593.47</v>
      </c>
    </row>
    <row r="13" spans="1:16" x14ac:dyDescent="0.25">
      <c r="A13">
        <v>2019</v>
      </c>
      <c r="B13" t="str">
        <f t="shared" si="0"/>
        <v>27010 Tacoma School District</v>
      </c>
      <c r="C13" t="s">
        <v>1212</v>
      </c>
      <c r="D13" t="s">
        <v>81</v>
      </c>
      <c r="E13">
        <v>1514</v>
      </c>
      <c r="F13" t="s">
        <v>119</v>
      </c>
      <c r="G13" t="s">
        <v>13</v>
      </c>
      <c r="H13" t="s">
        <v>13</v>
      </c>
      <c r="I13" t="s">
        <v>13</v>
      </c>
      <c r="J13" t="s">
        <v>14</v>
      </c>
      <c r="K13" t="s">
        <v>13</v>
      </c>
      <c r="L13">
        <v>5</v>
      </c>
      <c r="M13" s="3">
        <f t="shared" si="1"/>
        <v>3.0509943190485779E-5</v>
      </c>
      <c r="N13" s="4">
        <f t="shared" si="3"/>
        <v>42.85</v>
      </c>
    </row>
    <row r="14" spans="1:16" x14ac:dyDescent="0.25">
      <c r="A14">
        <v>2019</v>
      </c>
      <c r="B14" t="str">
        <f t="shared" si="0"/>
        <v>32081 Spokane School District</v>
      </c>
      <c r="C14" t="s">
        <v>1248</v>
      </c>
      <c r="D14" t="s">
        <v>24</v>
      </c>
      <c r="E14">
        <v>1604</v>
      </c>
      <c r="F14" t="s">
        <v>134</v>
      </c>
      <c r="G14" t="s">
        <v>13</v>
      </c>
      <c r="H14" t="s">
        <v>13</v>
      </c>
      <c r="I14" t="s">
        <v>13</v>
      </c>
      <c r="J14" t="s">
        <v>14</v>
      </c>
      <c r="K14" t="s">
        <v>13</v>
      </c>
      <c r="L14">
        <v>3</v>
      </c>
      <c r="M14" s="3">
        <f t="shared" si="1"/>
        <v>1.8305965914291468E-5</v>
      </c>
      <c r="N14" s="4">
        <f t="shared" si="3"/>
        <v>25.71</v>
      </c>
    </row>
    <row r="15" spans="1:16" x14ac:dyDescent="0.25">
      <c r="A15">
        <v>2019</v>
      </c>
      <c r="B15" t="str">
        <f t="shared" si="0"/>
        <v>29103 Anacortes School District</v>
      </c>
      <c r="C15" t="s">
        <v>1231</v>
      </c>
      <c r="D15" t="s">
        <v>362</v>
      </c>
      <c r="E15">
        <v>2467</v>
      </c>
      <c r="F15" t="s">
        <v>363</v>
      </c>
      <c r="G15" t="s">
        <v>14</v>
      </c>
      <c r="H15" t="s">
        <v>13</v>
      </c>
      <c r="I15" t="s">
        <v>13</v>
      </c>
      <c r="J15" t="s">
        <v>14</v>
      </c>
      <c r="K15" t="s">
        <v>13</v>
      </c>
      <c r="L15">
        <v>611.25</v>
      </c>
      <c r="M15" s="3">
        <f t="shared" si="1"/>
        <v>3.7298405550368866E-3</v>
      </c>
      <c r="N15" s="4">
        <f t="shared" si="3"/>
        <v>5238.3900000000003</v>
      </c>
    </row>
    <row r="16" spans="1:16" x14ac:dyDescent="0.25">
      <c r="A16">
        <v>2019</v>
      </c>
      <c r="B16" t="str">
        <f t="shared" si="0"/>
        <v>31016 Arlington School District</v>
      </c>
      <c r="C16" t="s">
        <v>1239</v>
      </c>
      <c r="D16" t="s">
        <v>92</v>
      </c>
      <c r="E16">
        <v>2523</v>
      </c>
      <c r="F16" t="s">
        <v>387</v>
      </c>
      <c r="G16" t="s">
        <v>14</v>
      </c>
      <c r="H16" t="s">
        <v>13</v>
      </c>
      <c r="I16" t="s">
        <v>14</v>
      </c>
      <c r="J16" t="s">
        <v>14</v>
      </c>
      <c r="K16" t="s">
        <v>13</v>
      </c>
      <c r="L16">
        <v>460.75</v>
      </c>
      <c r="M16" s="3">
        <f t="shared" si="1"/>
        <v>2.8114912650032647E-3</v>
      </c>
      <c r="N16" s="4">
        <f t="shared" si="3"/>
        <v>3948.61</v>
      </c>
    </row>
    <row r="17" spans="1:14" x14ac:dyDescent="0.25">
      <c r="A17">
        <v>2019</v>
      </c>
      <c r="B17" t="str">
        <f t="shared" si="0"/>
        <v>31016 Arlington School District</v>
      </c>
      <c r="C17" t="s">
        <v>1239</v>
      </c>
      <c r="D17" t="s">
        <v>92</v>
      </c>
      <c r="E17">
        <v>5495</v>
      </c>
      <c r="F17" t="s">
        <v>93</v>
      </c>
      <c r="G17" t="s">
        <v>14</v>
      </c>
      <c r="H17" t="s">
        <v>13</v>
      </c>
      <c r="I17" t="s">
        <v>13</v>
      </c>
      <c r="J17" t="s">
        <v>13</v>
      </c>
      <c r="K17" t="s">
        <v>13</v>
      </c>
      <c r="L17">
        <v>1</v>
      </c>
      <c r="M17" s="3">
        <f t="shared" si="1"/>
        <v>6.1019886380971562E-6</v>
      </c>
      <c r="N17" s="4">
        <f t="shared" si="3"/>
        <v>8.57</v>
      </c>
    </row>
    <row r="18" spans="1:14" x14ac:dyDescent="0.25">
      <c r="A18">
        <v>2019</v>
      </c>
      <c r="B18" t="str">
        <f t="shared" si="0"/>
        <v>31016 Arlington School District</v>
      </c>
      <c r="C18" t="s">
        <v>1239</v>
      </c>
      <c r="D18" t="s">
        <v>92</v>
      </c>
      <c r="E18">
        <v>2277</v>
      </c>
      <c r="F18" t="s">
        <v>1360</v>
      </c>
      <c r="G18" t="s">
        <v>13</v>
      </c>
      <c r="H18" t="s">
        <v>13</v>
      </c>
      <c r="I18" t="s">
        <v>13</v>
      </c>
      <c r="J18" t="s">
        <v>14</v>
      </c>
      <c r="K18" t="s">
        <v>13</v>
      </c>
      <c r="L18">
        <v>1.25</v>
      </c>
      <c r="M18" s="3">
        <f t="shared" si="1"/>
        <v>7.6274857976214446E-6</v>
      </c>
      <c r="N18" s="4">
        <f t="shared" si="3"/>
        <v>10.71</v>
      </c>
    </row>
    <row r="19" spans="1:14" x14ac:dyDescent="0.25">
      <c r="A19">
        <v>2019</v>
      </c>
      <c r="B19" t="str">
        <f t="shared" si="0"/>
        <v>02420 Asotin-Anatone School District</v>
      </c>
      <c r="C19" t="s">
        <v>1310</v>
      </c>
      <c r="D19" t="s">
        <v>356</v>
      </c>
      <c r="E19">
        <v>2434</v>
      </c>
      <c r="F19" t="s">
        <v>357</v>
      </c>
      <c r="G19" t="s">
        <v>14</v>
      </c>
      <c r="H19" t="s">
        <v>13</v>
      </c>
      <c r="I19" t="s">
        <v>13</v>
      </c>
      <c r="J19" t="s">
        <v>14</v>
      </c>
      <c r="K19" t="s">
        <v>13</v>
      </c>
      <c r="L19">
        <v>32.25</v>
      </c>
      <c r="M19" s="3">
        <f t="shared" si="1"/>
        <v>1.9678913357863326E-4</v>
      </c>
      <c r="N19" s="4">
        <f t="shared" si="3"/>
        <v>276.38</v>
      </c>
    </row>
    <row r="20" spans="1:14" x14ac:dyDescent="0.25">
      <c r="A20">
        <v>2019</v>
      </c>
      <c r="B20" t="str">
        <f t="shared" si="0"/>
        <v>17408 Auburn School District</v>
      </c>
      <c r="C20" t="s">
        <v>1164</v>
      </c>
      <c r="D20" t="s">
        <v>228</v>
      </c>
      <c r="E20">
        <v>5037</v>
      </c>
      <c r="F20" t="s">
        <v>767</v>
      </c>
      <c r="G20" t="s">
        <v>14</v>
      </c>
      <c r="H20" t="s">
        <v>13</v>
      </c>
      <c r="I20" t="s">
        <v>13</v>
      </c>
      <c r="J20" t="s">
        <v>14</v>
      </c>
      <c r="K20" t="s">
        <v>13</v>
      </c>
      <c r="L20">
        <v>984.75</v>
      </c>
      <c r="M20" s="3">
        <f t="shared" si="1"/>
        <v>6.0089333113661743E-3</v>
      </c>
      <c r="N20" s="4">
        <f t="shared" si="3"/>
        <v>8439.2800000000007</v>
      </c>
    </row>
    <row r="21" spans="1:14" x14ac:dyDescent="0.25">
      <c r="A21">
        <v>2019</v>
      </c>
      <c r="B21" t="str">
        <f t="shared" si="0"/>
        <v>17408 Auburn School District</v>
      </c>
      <c r="C21" t="s">
        <v>1164</v>
      </c>
      <c r="D21" t="s">
        <v>228</v>
      </c>
      <c r="E21">
        <v>5522</v>
      </c>
      <c r="F21" t="s">
        <v>1361</v>
      </c>
      <c r="G21" t="s">
        <v>13</v>
      </c>
      <c r="H21" t="s">
        <v>13</v>
      </c>
      <c r="I21" t="s">
        <v>13</v>
      </c>
      <c r="J21" t="s">
        <v>14</v>
      </c>
      <c r="K21" t="s">
        <v>13</v>
      </c>
      <c r="L21">
        <v>4.5</v>
      </c>
      <c r="M21" s="3">
        <f t="shared" si="1"/>
        <v>2.74589488714372E-5</v>
      </c>
      <c r="N21" s="4">
        <f t="shared" si="3"/>
        <v>38.56</v>
      </c>
    </row>
    <row r="22" spans="1:14" x14ac:dyDescent="0.25">
      <c r="A22">
        <v>2019</v>
      </c>
      <c r="B22" t="str">
        <f t="shared" si="0"/>
        <v>17408 Auburn School District</v>
      </c>
      <c r="C22" t="s">
        <v>1164</v>
      </c>
      <c r="D22" t="s">
        <v>228</v>
      </c>
      <c r="E22">
        <v>4474</v>
      </c>
      <c r="F22" t="s">
        <v>741</v>
      </c>
      <c r="G22" t="s">
        <v>14</v>
      </c>
      <c r="H22" t="s">
        <v>13</v>
      </c>
      <c r="I22" t="s">
        <v>13</v>
      </c>
      <c r="J22" t="s">
        <v>14</v>
      </c>
      <c r="K22" t="s">
        <v>13</v>
      </c>
      <c r="L22">
        <v>970.25</v>
      </c>
      <c r="M22" s="3">
        <f t="shared" si="1"/>
        <v>5.9204544761137651E-3</v>
      </c>
      <c r="N22" s="4">
        <f t="shared" si="3"/>
        <v>8315.01</v>
      </c>
    </row>
    <row r="23" spans="1:14" x14ac:dyDescent="0.25">
      <c r="A23">
        <v>2019</v>
      </c>
      <c r="B23" t="str">
        <f t="shared" si="0"/>
        <v>17408 Auburn School District</v>
      </c>
      <c r="C23" t="s">
        <v>1164</v>
      </c>
      <c r="D23" t="s">
        <v>228</v>
      </c>
      <c r="E23">
        <v>2795</v>
      </c>
      <c r="F23" t="s">
        <v>440</v>
      </c>
      <c r="G23" t="s">
        <v>14</v>
      </c>
      <c r="H23" t="s">
        <v>13</v>
      </c>
      <c r="I23" t="s">
        <v>13</v>
      </c>
      <c r="J23" t="s">
        <v>14</v>
      </c>
      <c r="K23" t="s">
        <v>13</v>
      </c>
      <c r="L23">
        <v>872</v>
      </c>
      <c r="M23" s="3">
        <f t="shared" si="1"/>
        <v>5.3209340924207198E-3</v>
      </c>
      <c r="N23" s="4">
        <f t="shared" si="3"/>
        <v>7473.01</v>
      </c>
    </row>
    <row r="24" spans="1:14" x14ac:dyDescent="0.25">
      <c r="A24">
        <v>2019</v>
      </c>
      <c r="B24" t="str">
        <f t="shared" si="0"/>
        <v>34111 Olympia School District</v>
      </c>
      <c r="C24" t="s">
        <v>1270</v>
      </c>
      <c r="D24" t="s">
        <v>181</v>
      </c>
      <c r="E24">
        <v>1768</v>
      </c>
      <c r="F24" t="s">
        <v>182</v>
      </c>
      <c r="G24" t="s">
        <v>14</v>
      </c>
      <c r="H24" t="s">
        <v>13</v>
      </c>
      <c r="I24" t="s">
        <v>13</v>
      </c>
      <c r="J24" t="s">
        <v>14</v>
      </c>
      <c r="K24" t="s">
        <v>13</v>
      </c>
      <c r="L24">
        <v>11.25</v>
      </c>
      <c r="M24" s="3">
        <f t="shared" si="1"/>
        <v>6.8647372178593007E-5</v>
      </c>
      <c r="N24" s="4">
        <f t="shared" si="3"/>
        <v>96.41</v>
      </c>
    </row>
    <row r="25" spans="1:14" x14ac:dyDescent="0.25">
      <c r="A25">
        <v>2019</v>
      </c>
      <c r="B25" t="str">
        <f t="shared" si="0"/>
        <v>27003 Puyallup School District</v>
      </c>
      <c r="C25" t="s">
        <v>1211</v>
      </c>
      <c r="D25" t="s">
        <v>145</v>
      </c>
      <c r="E25">
        <v>3447</v>
      </c>
      <c r="F25" t="s">
        <v>601</v>
      </c>
      <c r="G25" t="s">
        <v>14</v>
      </c>
      <c r="H25" t="s">
        <v>13</v>
      </c>
      <c r="I25" t="s">
        <v>13</v>
      </c>
      <c r="J25" t="s">
        <v>14</v>
      </c>
      <c r="K25" t="s">
        <v>13</v>
      </c>
      <c r="L25">
        <v>126</v>
      </c>
      <c r="M25" s="3">
        <f t="shared" si="1"/>
        <v>7.6885056840024165E-4</v>
      </c>
      <c r="N25" s="4">
        <f t="shared" si="3"/>
        <v>1079.82</v>
      </c>
    </row>
    <row r="26" spans="1:14" x14ac:dyDescent="0.25">
      <c r="A26">
        <v>2019</v>
      </c>
      <c r="B26" t="str">
        <f t="shared" si="0"/>
        <v>18303 Bainbridge Island School District</v>
      </c>
      <c r="C26" t="s">
        <v>1175</v>
      </c>
      <c r="D26" t="s">
        <v>236</v>
      </c>
      <c r="E26">
        <v>2395</v>
      </c>
      <c r="F26" t="s">
        <v>337</v>
      </c>
      <c r="G26" t="s">
        <v>14</v>
      </c>
      <c r="H26" t="s">
        <v>13</v>
      </c>
      <c r="I26" t="s">
        <v>13</v>
      </c>
      <c r="J26" t="s">
        <v>14</v>
      </c>
      <c r="K26" t="s">
        <v>13</v>
      </c>
      <c r="L26">
        <v>723</v>
      </c>
      <c r="M26" s="3">
        <f t="shared" si="1"/>
        <v>4.4117377853442434E-3</v>
      </c>
      <c r="N26" s="4">
        <f t="shared" si="3"/>
        <v>6196.09</v>
      </c>
    </row>
    <row r="27" spans="1:14" x14ac:dyDescent="0.25">
      <c r="A27">
        <v>2019</v>
      </c>
      <c r="B27" t="str">
        <f t="shared" si="0"/>
        <v>27010 Tacoma School District</v>
      </c>
      <c r="C27" t="s">
        <v>1212</v>
      </c>
      <c r="D27" t="s">
        <v>81</v>
      </c>
      <c r="E27">
        <v>3054</v>
      </c>
      <c r="F27" t="s">
        <v>1362</v>
      </c>
      <c r="G27" t="s">
        <v>14</v>
      </c>
      <c r="H27" t="s">
        <v>13</v>
      </c>
      <c r="I27" t="s">
        <v>13</v>
      </c>
      <c r="J27" t="s">
        <v>13</v>
      </c>
      <c r="K27" t="s">
        <v>13</v>
      </c>
      <c r="L27">
        <v>24.25</v>
      </c>
      <c r="M27" s="3">
        <f t="shared" si="1"/>
        <v>1.4797322447385604E-4</v>
      </c>
      <c r="N27" s="4">
        <f t="shared" si="3"/>
        <v>207.82</v>
      </c>
    </row>
    <row r="28" spans="1:14" x14ac:dyDescent="0.25">
      <c r="A28">
        <v>2019</v>
      </c>
      <c r="B28" t="str">
        <f t="shared" si="0"/>
        <v>17001 Seattle School District No. 1</v>
      </c>
      <c r="C28" t="s">
        <v>1153</v>
      </c>
      <c r="D28" t="s">
        <v>1357</v>
      </c>
      <c r="E28">
        <v>2220</v>
      </c>
      <c r="F28" t="s">
        <v>285</v>
      </c>
      <c r="G28" t="s">
        <v>14</v>
      </c>
      <c r="H28" t="s">
        <v>13</v>
      </c>
      <c r="I28" t="s">
        <v>13</v>
      </c>
      <c r="J28" t="s">
        <v>14</v>
      </c>
      <c r="K28" t="s">
        <v>13</v>
      </c>
      <c r="L28">
        <v>1041.75</v>
      </c>
      <c r="M28" s="3">
        <f t="shared" si="1"/>
        <v>6.3567466637377123E-3</v>
      </c>
      <c r="N28" s="4">
        <f t="shared" si="3"/>
        <v>8927.76</v>
      </c>
    </row>
    <row r="29" spans="1:14" x14ac:dyDescent="0.25">
      <c r="A29">
        <v>2019</v>
      </c>
      <c r="B29" t="str">
        <f t="shared" si="0"/>
        <v>27003 Puyallup School District</v>
      </c>
      <c r="C29" t="s">
        <v>1211</v>
      </c>
      <c r="D29" t="s">
        <v>145</v>
      </c>
      <c r="E29">
        <v>3750</v>
      </c>
      <c r="F29" t="s">
        <v>653</v>
      </c>
      <c r="G29" t="s">
        <v>14</v>
      </c>
      <c r="H29" t="s">
        <v>13</v>
      </c>
      <c r="I29" t="s">
        <v>13</v>
      </c>
      <c r="J29" t="s">
        <v>14</v>
      </c>
      <c r="K29" t="s">
        <v>13</v>
      </c>
      <c r="L29">
        <v>100.75</v>
      </c>
      <c r="M29" s="3">
        <f t="shared" si="1"/>
        <v>6.147753552882885E-4</v>
      </c>
      <c r="N29" s="4">
        <f t="shared" si="3"/>
        <v>863.42</v>
      </c>
    </row>
    <row r="30" spans="1:14" x14ac:dyDescent="0.25">
      <c r="A30">
        <v>2019</v>
      </c>
      <c r="B30" t="str">
        <f t="shared" si="0"/>
        <v>18401 Central Kitsap School District</v>
      </c>
      <c r="C30" t="s">
        <v>1177</v>
      </c>
      <c r="D30" t="s">
        <v>86</v>
      </c>
      <c r="E30">
        <v>5472</v>
      </c>
      <c r="F30" t="s">
        <v>87</v>
      </c>
      <c r="G30" t="s">
        <v>13</v>
      </c>
      <c r="H30" t="s">
        <v>13</v>
      </c>
      <c r="I30" t="s">
        <v>13</v>
      </c>
      <c r="J30" t="s">
        <v>14</v>
      </c>
      <c r="K30" t="s">
        <v>13</v>
      </c>
      <c r="L30">
        <v>228.25</v>
      </c>
      <c r="M30" s="3">
        <f t="shared" si="1"/>
        <v>1.3927789066456758E-3</v>
      </c>
      <c r="N30" s="4">
        <f t="shared" si="3"/>
        <v>1956.1</v>
      </c>
    </row>
    <row r="31" spans="1:14" x14ac:dyDescent="0.25">
      <c r="A31">
        <v>2019</v>
      </c>
      <c r="B31" t="str">
        <f t="shared" si="0"/>
        <v>06119 Battle Ground School District</v>
      </c>
      <c r="C31" t="s">
        <v>1111</v>
      </c>
      <c r="D31" t="s">
        <v>33</v>
      </c>
      <c r="E31">
        <v>2415</v>
      </c>
      <c r="F31" t="s">
        <v>344</v>
      </c>
      <c r="G31" t="s">
        <v>14</v>
      </c>
      <c r="H31" t="s">
        <v>13</v>
      </c>
      <c r="I31" t="s">
        <v>13</v>
      </c>
      <c r="J31" t="s">
        <v>14</v>
      </c>
      <c r="K31" t="s">
        <v>13</v>
      </c>
      <c r="L31">
        <v>772</v>
      </c>
      <c r="M31" s="3">
        <f t="shared" si="1"/>
        <v>4.710735228611004E-3</v>
      </c>
      <c r="N31" s="4">
        <f t="shared" si="3"/>
        <v>6616.02</v>
      </c>
    </row>
    <row r="32" spans="1:14" x14ac:dyDescent="0.25">
      <c r="A32">
        <v>2019</v>
      </c>
      <c r="B32" t="str">
        <f t="shared" si="0"/>
        <v>17405 Bellevue School District</v>
      </c>
      <c r="C32" t="s">
        <v>1161</v>
      </c>
      <c r="D32" t="s">
        <v>423</v>
      </c>
      <c r="E32">
        <v>5240</v>
      </c>
      <c r="F32" t="s">
        <v>810</v>
      </c>
      <c r="G32" t="s">
        <v>14</v>
      </c>
      <c r="H32" t="s">
        <v>13</v>
      </c>
      <c r="I32" t="s">
        <v>14</v>
      </c>
      <c r="J32" t="s">
        <v>14</v>
      </c>
      <c r="K32" t="s">
        <v>13</v>
      </c>
      <c r="L32">
        <v>61.25</v>
      </c>
      <c r="M32" s="3">
        <f t="shared" si="1"/>
        <v>3.7374680408345081E-4</v>
      </c>
      <c r="N32" s="4">
        <f t="shared" si="3"/>
        <v>524.91</v>
      </c>
    </row>
    <row r="33" spans="1:14" x14ac:dyDescent="0.25">
      <c r="A33">
        <v>2019</v>
      </c>
      <c r="B33" t="str">
        <f t="shared" si="0"/>
        <v>17405 Bellevue School District</v>
      </c>
      <c r="C33" t="s">
        <v>1161</v>
      </c>
      <c r="D33" t="s">
        <v>423</v>
      </c>
      <c r="E33">
        <v>2701</v>
      </c>
      <c r="F33" t="s">
        <v>424</v>
      </c>
      <c r="G33" t="s">
        <v>14</v>
      </c>
      <c r="H33" t="s">
        <v>14</v>
      </c>
      <c r="I33" t="s">
        <v>14</v>
      </c>
      <c r="J33" t="s">
        <v>14</v>
      </c>
      <c r="K33" t="s">
        <v>13</v>
      </c>
      <c r="L33">
        <v>1364.25</v>
      </c>
      <c r="M33" s="3">
        <f t="shared" si="1"/>
        <v>8.3246379995240444E-3</v>
      </c>
      <c r="N33" s="4">
        <f t="shared" si="3"/>
        <v>11691.58</v>
      </c>
    </row>
    <row r="34" spans="1:14" x14ac:dyDescent="0.25">
      <c r="A34">
        <v>2019</v>
      </c>
      <c r="B34" t="str">
        <f t="shared" si="0"/>
        <v>37501 Bellingham School District</v>
      </c>
      <c r="C34" t="s">
        <v>1283</v>
      </c>
      <c r="D34" t="s">
        <v>19</v>
      </c>
      <c r="E34">
        <v>2553</v>
      </c>
      <c r="F34" t="s">
        <v>392</v>
      </c>
      <c r="G34" t="s">
        <v>14</v>
      </c>
      <c r="H34" t="s">
        <v>13</v>
      </c>
      <c r="I34" t="s">
        <v>14</v>
      </c>
      <c r="J34" t="s">
        <v>14</v>
      </c>
      <c r="K34" t="s">
        <v>13</v>
      </c>
      <c r="L34">
        <v>667.75</v>
      </c>
      <c r="M34" s="3">
        <f t="shared" si="1"/>
        <v>4.0746029130893759E-3</v>
      </c>
      <c r="N34" s="4">
        <f t="shared" si="3"/>
        <v>5722.6</v>
      </c>
    </row>
    <row r="35" spans="1:14" x14ac:dyDescent="0.25">
      <c r="A35">
        <v>2019</v>
      </c>
      <c r="B35" t="str">
        <f t="shared" si="0"/>
        <v>03017 Kennewick School District</v>
      </c>
      <c r="C35" t="s">
        <v>1091</v>
      </c>
      <c r="D35" t="s">
        <v>217</v>
      </c>
      <c r="E35">
        <v>4007</v>
      </c>
      <c r="F35" t="s">
        <v>680</v>
      </c>
      <c r="G35" t="s">
        <v>13</v>
      </c>
      <c r="H35" t="s">
        <v>13</v>
      </c>
      <c r="I35" t="s">
        <v>13</v>
      </c>
      <c r="J35" t="s">
        <v>14</v>
      </c>
      <c r="K35" t="s">
        <v>13</v>
      </c>
      <c r="L35">
        <v>11.25</v>
      </c>
      <c r="M35" s="3">
        <f t="shared" si="1"/>
        <v>6.8647372178593007E-5</v>
      </c>
      <c r="N35" s="4">
        <f t="shared" si="3"/>
        <v>96.41</v>
      </c>
    </row>
    <row r="36" spans="1:14" x14ac:dyDescent="0.25">
      <c r="A36">
        <v>2019</v>
      </c>
      <c r="B36" t="str">
        <f t="shared" si="0"/>
        <v>27403 Bethel School District</v>
      </c>
      <c r="C36" t="s">
        <v>1219</v>
      </c>
      <c r="D36" t="s">
        <v>43</v>
      </c>
      <c r="E36">
        <v>2807</v>
      </c>
      <c r="F36" t="s">
        <v>447</v>
      </c>
      <c r="G36" t="s">
        <v>14</v>
      </c>
      <c r="H36" t="s">
        <v>13</v>
      </c>
      <c r="I36" t="s">
        <v>13</v>
      </c>
      <c r="J36" t="s">
        <v>14</v>
      </c>
      <c r="K36" t="s">
        <v>13</v>
      </c>
      <c r="L36">
        <v>1097.25</v>
      </c>
      <c r="M36" s="3">
        <f t="shared" si="1"/>
        <v>6.6954070331521039E-3</v>
      </c>
      <c r="N36" s="4">
        <f t="shared" si="3"/>
        <v>9403.4</v>
      </c>
    </row>
    <row r="37" spans="1:14" x14ac:dyDescent="0.25">
      <c r="A37">
        <v>2019</v>
      </c>
      <c r="B37" t="str">
        <f t="shared" si="0"/>
        <v>17401 Highline School District</v>
      </c>
      <c r="C37" t="s">
        <v>1157</v>
      </c>
      <c r="D37" t="s">
        <v>40</v>
      </c>
      <c r="E37">
        <v>5028</v>
      </c>
      <c r="F37" t="s">
        <v>765</v>
      </c>
      <c r="G37" t="s">
        <v>14</v>
      </c>
      <c r="H37" t="s">
        <v>13</v>
      </c>
      <c r="I37" t="s">
        <v>13</v>
      </c>
      <c r="J37" t="s">
        <v>14</v>
      </c>
      <c r="K37" t="s">
        <v>13</v>
      </c>
      <c r="L37">
        <v>12.5</v>
      </c>
      <c r="M37" s="3">
        <f t="shared" si="1"/>
        <v>7.6274857976214443E-5</v>
      </c>
      <c r="N37" s="4">
        <f t="shared" si="3"/>
        <v>107.12</v>
      </c>
    </row>
    <row r="38" spans="1:14" x14ac:dyDescent="0.25">
      <c r="A38">
        <v>2019</v>
      </c>
      <c r="B38" t="str">
        <f t="shared" si="0"/>
        <v>37503 Blaine School District</v>
      </c>
      <c r="C38" t="s">
        <v>1285</v>
      </c>
      <c r="D38" t="s">
        <v>522</v>
      </c>
      <c r="E38">
        <v>3136</v>
      </c>
      <c r="F38" t="s">
        <v>523</v>
      </c>
      <c r="G38" t="s">
        <v>14</v>
      </c>
      <c r="H38" t="s">
        <v>13</v>
      </c>
      <c r="I38" t="s">
        <v>14</v>
      </c>
      <c r="J38" t="s">
        <v>14</v>
      </c>
      <c r="K38" t="s">
        <v>13</v>
      </c>
      <c r="L38">
        <v>271.25</v>
      </c>
      <c r="M38" s="3">
        <f t="shared" si="1"/>
        <v>1.6551644180838535E-3</v>
      </c>
      <c r="N38" s="4">
        <f t="shared" si="3"/>
        <v>2324.6</v>
      </c>
    </row>
    <row r="39" spans="1:14" x14ac:dyDescent="0.25">
      <c r="A39">
        <v>2019</v>
      </c>
      <c r="B39" t="str">
        <f t="shared" si="0"/>
        <v>27320 Sumner School District</v>
      </c>
      <c r="C39" t="s">
        <v>1214</v>
      </c>
      <c r="D39" t="s">
        <v>557</v>
      </c>
      <c r="E39">
        <v>4585</v>
      </c>
      <c r="F39" t="s">
        <v>762</v>
      </c>
      <c r="G39" t="s">
        <v>14</v>
      </c>
      <c r="H39" t="s">
        <v>13</v>
      </c>
      <c r="I39" t="s">
        <v>13</v>
      </c>
      <c r="J39" t="s">
        <v>14</v>
      </c>
      <c r="K39" t="s">
        <v>13</v>
      </c>
      <c r="L39">
        <v>886</v>
      </c>
      <c r="M39" s="3">
        <f t="shared" si="1"/>
        <v>5.4063619333540799E-3</v>
      </c>
      <c r="N39" s="4">
        <f t="shared" si="3"/>
        <v>7592.99</v>
      </c>
    </row>
    <row r="40" spans="1:14" x14ac:dyDescent="0.25">
      <c r="A40">
        <v>2019</v>
      </c>
      <c r="B40" t="str">
        <f t="shared" si="0"/>
        <v>17417 Northshore School District</v>
      </c>
      <c r="C40" t="s">
        <v>1171</v>
      </c>
      <c r="D40" t="s">
        <v>90</v>
      </c>
      <c r="E40">
        <v>3106</v>
      </c>
      <c r="F40" t="s">
        <v>512</v>
      </c>
      <c r="G40" t="s">
        <v>14</v>
      </c>
      <c r="H40" t="s">
        <v>14</v>
      </c>
      <c r="I40" t="s">
        <v>14</v>
      </c>
      <c r="J40" t="s">
        <v>14</v>
      </c>
      <c r="K40" t="s">
        <v>13</v>
      </c>
      <c r="L40">
        <v>898.25</v>
      </c>
      <c r="M40" s="3">
        <f t="shared" si="1"/>
        <v>5.4811112941707705E-3</v>
      </c>
      <c r="N40" s="4">
        <f t="shared" si="3"/>
        <v>7697.97</v>
      </c>
    </row>
    <row r="41" spans="1:14" x14ac:dyDescent="0.25">
      <c r="A41">
        <v>2019</v>
      </c>
      <c r="B41" t="str">
        <f t="shared" si="0"/>
        <v>18100 Bremerton School District</v>
      </c>
      <c r="C41" t="s">
        <v>1174</v>
      </c>
      <c r="D41" t="s">
        <v>50</v>
      </c>
      <c r="E41">
        <v>3109</v>
      </c>
      <c r="F41" t="s">
        <v>513</v>
      </c>
      <c r="G41" t="s">
        <v>14</v>
      </c>
      <c r="H41" t="s">
        <v>13</v>
      </c>
      <c r="I41" t="s">
        <v>13</v>
      </c>
      <c r="J41" t="s">
        <v>14</v>
      </c>
      <c r="K41" t="s">
        <v>13</v>
      </c>
      <c r="L41">
        <v>556</v>
      </c>
      <c r="M41" s="3">
        <f t="shared" si="1"/>
        <v>3.3927056827820186E-3</v>
      </c>
      <c r="N41" s="4">
        <f t="shared" si="3"/>
        <v>4764.8999999999996</v>
      </c>
    </row>
    <row r="42" spans="1:14" x14ac:dyDescent="0.25">
      <c r="A42">
        <v>2019</v>
      </c>
      <c r="B42" t="str">
        <f t="shared" si="0"/>
        <v>24111 Brewster School District</v>
      </c>
      <c r="C42" t="s">
        <v>1199</v>
      </c>
      <c r="D42" t="s">
        <v>443</v>
      </c>
      <c r="E42">
        <v>5272</v>
      </c>
      <c r="F42" t="s">
        <v>820</v>
      </c>
      <c r="G42" t="s">
        <v>13</v>
      </c>
      <c r="H42" t="s">
        <v>13</v>
      </c>
      <c r="I42" t="s">
        <v>13</v>
      </c>
      <c r="J42" t="s">
        <v>14</v>
      </c>
      <c r="K42" t="s">
        <v>13</v>
      </c>
      <c r="L42">
        <v>3.5</v>
      </c>
      <c r="M42" s="3">
        <f t="shared" si="1"/>
        <v>2.1356960233340046E-5</v>
      </c>
      <c r="N42" s="4">
        <f t="shared" si="3"/>
        <v>29.99</v>
      </c>
    </row>
    <row r="43" spans="1:14" x14ac:dyDescent="0.25">
      <c r="A43">
        <v>2019</v>
      </c>
      <c r="B43" t="str">
        <f t="shared" si="0"/>
        <v>24111 Brewster School District</v>
      </c>
      <c r="C43" t="s">
        <v>1199</v>
      </c>
      <c r="D43" t="s">
        <v>443</v>
      </c>
      <c r="E43">
        <v>2800</v>
      </c>
      <c r="F43" t="s">
        <v>444</v>
      </c>
      <c r="G43" t="s">
        <v>13</v>
      </c>
      <c r="H43" t="s">
        <v>13</v>
      </c>
      <c r="I43" t="s">
        <v>13</v>
      </c>
      <c r="J43" t="s">
        <v>14</v>
      </c>
      <c r="K43" t="s">
        <v>13</v>
      </c>
      <c r="L43">
        <v>171.5</v>
      </c>
      <c r="M43" s="3">
        <f t="shared" si="1"/>
        <v>1.0464910514336623E-3</v>
      </c>
      <c r="N43" s="4">
        <f t="shared" si="3"/>
        <v>1469.75</v>
      </c>
    </row>
    <row r="44" spans="1:14" x14ac:dyDescent="0.25">
      <c r="A44">
        <v>2019</v>
      </c>
      <c r="B44" t="str">
        <f t="shared" si="0"/>
        <v>09075 Bridgeport School District</v>
      </c>
      <c r="C44" t="s">
        <v>1121</v>
      </c>
      <c r="D44" t="s">
        <v>223</v>
      </c>
      <c r="E44">
        <v>1900</v>
      </c>
      <c r="F44" t="s">
        <v>224</v>
      </c>
      <c r="G44" t="s">
        <v>13</v>
      </c>
      <c r="H44" t="s">
        <v>13</v>
      </c>
      <c r="I44" t="s">
        <v>13</v>
      </c>
      <c r="J44" t="s">
        <v>14</v>
      </c>
      <c r="K44" t="s">
        <v>13</v>
      </c>
      <c r="L44">
        <v>6.25</v>
      </c>
      <c r="M44" s="3">
        <f t="shared" si="1"/>
        <v>3.8137428988107221E-5</v>
      </c>
      <c r="N44" s="4">
        <f t="shared" si="3"/>
        <v>53.56</v>
      </c>
    </row>
    <row r="45" spans="1:14" x14ac:dyDescent="0.25">
      <c r="A45">
        <v>2019</v>
      </c>
      <c r="B45" t="str">
        <f t="shared" si="0"/>
        <v>09075 Bridgeport School District</v>
      </c>
      <c r="C45" t="s">
        <v>1121</v>
      </c>
      <c r="D45" t="s">
        <v>223</v>
      </c>
      <c r="E45">
        <v>2788</v>
      </c>
      <c r="F45" t="s">
        <v>439</v>
      </c>
      <c r="G45" t="s">
        <v>14</v>
      </c>
      <c r="H45" t="s">
        <v>13</v>
      </c>
      <c r="I45" t="s">
        <v>14</v>
      </c>
      <c r="J45" t="s">
        <v>14</v>
      </c>
      <c r="K45" t="s">
        <v>13</v>
      </c>
      <c r="L45">
        <v>235.75</v>
      </c>
      <c r="M45" s="3">
        <f t="shared" si="1"/>
        <v>1.4385438214314045E-3</v>
      </c>
      <c r="N45" s="4">
        <f t="shared" si="3"/>
        <v>2020.37</v>
      </c>
    </row>
    <row r="46" spans="1:14" x14ac:dyDescent="0.25">
      <c r="A46">
        <v>2019</v>
      </c>
      <c r="B46" t="str">
        <f t="shared" si="0"/>
        <v>27010 Tacoma School District</v>
      </c>
      <c r="C46" t="s">
        <v>1212</v>
      </c>
      <c r="D46" t="s">
        <v>81</v>
      </c>
      <c r="E46">
        <v>3397</v>
      </c>
      <c r="F46" t="s">
        <v>1363</v>
      </c>
      <c r="G46" t="s">
        <v>14</v>
      </c>
      <c r="H46" t="s">
        <v>13</v>
      </c>
      <c r="I46" t="s">
        <v>13</v>
      </c>
      <c r="J46" t="s">
        <v>13</v>
      </c>
      <c r="K46" t="s">
        <v>13</v>
      </c>
      <c r="L46">
        <v>1</v>
      </c>
      <c r="M46" s="3">
        <f t="shared" si="1"/>
        <v>6.1019886380971562E-6</v>
      </c>
      <c r="N46" s="4">
        <f t="shared" si="3"/>
        <v>8.57</v>
      </c>
    </row>
    <row r="47" spans="1:14" x14ac:dyDescent="0.25">
      <c r="A47">
        <v>2019</v>
      </c>
      <c r="B47" t="str">
        <f t="shared" si="0"/>
        <v>32081 Spokane School District</v>
      </c>
      <c r="C47" t="s">
        <v>1248</v>
      </c>
      <c r="D47" t="s">
        <v>24</v>
      </c>
      <c r="E47">
        <v>3008</v>
      </c>
      <c r="F47" t="s">
        <v>491</v>
      </c>
      <c r="G47" t="s">
        <v>14</v>
      </c>
      <c r="H47" t="s">
        <v>13</v>
      </c>
      <c r="I47" t="s">
        <v>13</v>
      </c>
      <c r="J47" t="s">
        <v>14</v>
      </c>
      <c r="K47" t="s">
        <v>13</v>
      </c>
      <c r="L47">
        <v>25.75</v>
      </c>
      <c r="M47" s="3">
        <f t="shared" si="1"/>
        <v>1.5712620743100176E-4</v>
      </c>
      <c r="N47" s="4">
        <f t="shared" si="3"/>
        <v>220.68</v>
      </c>
    </row>
    <row r="48" spans="1:14" x14ac:dyDescent="0.25">
      <c r="A48">
        <v>2019</v>
      </c>
      <c r="B48" t="str">
        <f t="shared" si="0"/>
        <v>29100 Burlington-Edison School District</v>
      </c>
      <c r="C48" t="s">
        <v>1229</v>
      </c>
      <c r="D48" t="s">
        <v>232</v>
      </c>
      <c r="E48">
        <v>2362</v>
      </c>
      <c r="F48" t="s">
        <v>326</v>
      </c>
      <c r="G48" t="s">
        <v>14</v>
      </c>
      <c r="H48" t="s">
        <v>13</v>
      </c>
      <c r="I48" t="s">
        <v>14</v>
      </c>
      <c r="J48" t="s">
        <v>14</v>
      </c>
      <c r="K48" t="s">
        <v>13</v>
      </c>
      <c r="L48">
        <v>709.5</v>
      </c>
      <c r="M48" s="3">
        <f t="shared" si="1"/>
        <v>4.3293609387299323E-3</v>
      </c>
      <c r="N48" s="4">
        <f t="shared" si="3"/>
        <v>6080.39</v>
      </c>
    </row>
    <row r="49" spans="1:14" x14ac:dyDescent="0.25">
      <c r="A49">
        <v>2019</v>
      </c>
      <c r="B49" t="str">
        <f t="shared" si="0"/>
        <v>29100 Burlington-Edison School District</v>
      </c>
      <c r="C49" t="s">
        <v>1229</v>
      </c>
      <c r="D49" t="s">
        <v>232</v>
      </c>
      <c r="E49">
        <v>1928</v>
      </c>
      <c r="F49" t="s">
        <v>233</v>
      </c>
      <c r="G49" t="s">
        <v>13</v>
      </c>
      <c r="H49" t="s">
        <v>13</v>
      </c>
      <c r="I49" t="s">
        <v>14</v>
      </c>
      <c r="J49" t="s">
        <v>14</v>
      </c>
      <c r="K49" t="s">
        <v>13</v>
      </c>
      <c r="L49">
        <v>20.5</v>
      </c>
      <c r="M49" s="3">
        <f t="shared" si="1"/>
        <v>1.250907670809917E-4</v>
      </c>
      <c r="N49" s="4">
        <f t="shared" si="3"/>
        <v>175.68</v>
      </c>
    </row>
    <row r="50" spans="1:14" x14ac:dyDescent="0.25">
      <c r="A50">
        <v>2019</v>
      </c>
      <c r="B50" t="str">
        <f t="shared" si="0"/>
        <v>17417 Northshore School District</v>
      </c>
      <c r="C50" t="s">
        <v>1171</v>
      </c>
      <c r="D50" t="s">
        <v>90</v>
      </c>
      <c r="E50">
        <v>2493</v>
      </c>
      <c r="F50" t="s">
        <v>377</v>
      </c>
      <c r="G50" t="s">
        <v>13</v>
      </c>
      <c r="H50" t="s">
        <v>13</v>
      </c>
      <c r="I50" t="s">
        <v>13</v>
      </c>
      <c r="J50" t="s">
        <v>14</v>
      </c>
      <c r="K50" t="s">
        <v>13</v>
      </c>
      <c r="L50">
        <v>3</v>
      </c>
      <c r="M50" s="3">
        <f t="shared" si="1"/>
        <v>1.8305965914291468E-5</v>
      </c>
      <c r="N50" s="4">
        <f t="shared" si="3"/>
        <v>25.71</v>
      </c>
    </row>
    <row r="51" spans="1:14" x14ac:dyDescent="0.25">
      <c r="A51">
        <v>2019</v>
      </c>
      <c r="B51" t="str">
        <f t="shared" si="0"/>
        <v>06119 Battle Ground School District</v>
      </c>
      <c r="C51" t="s">
        <v>1111</v>
      </c>
      <c r="D51" t="s">
        <v>33</v>
      </c>
      <c r="E51">
        <v>1836</v>
      </c>
      <c r="F51" t="s">
        <v>207</v>
      </c>
      <c r="G51" t="s">
        <v>14</v>
      </c>
      <c r="H51" t="s">
        <v>13</v>
      </c>
      <c r="I51" t="s">
        <v>13</v>
      </c>
      <c r="J51" t="s">
        <v>14</v>
      </c>
      <c r="K51" t="s">
        <v>13</v>
      </c>
      <c r="L51">
        <v>50.5</v>
      </c>
      <c r="M51" s="3">
        <f t="shared" si="1"/>
        <v>3.0815042622390636E-4</v>
      </c>
      <c r="N51" s="4">
        <f t="shared" si="3"/>
        <v>432.78</v>
      </c>
    </row>
    <row r="52" spans="1:14" x14ac:dyDescent="0.25">
      <c r="A52">
        <v>2019</v>
      </c>
      <c r="B52" t="str">
        <f t="shared" si="0"/>
        <v>06117 Camas School District</v>
      </c>
      <c r="C52" t="s">
        <v>1110</v>
      </c>
      <c r="D52" t="s">
        <v>755</v>
      </c>
      <c r="E52">
        <v>4567</v>
      </c>
      <c r="F52" t="s">
        <v>756</v>
      </c>
      <c r="G52" t="s">
        <v>14</v>
      </c>
      <c r="H52" t="s">
        <v>13</v>
      </c>
      <c r="I52" t="s">
        <v>13</v>
      </c>
      <c r="J52" t="s">
        <v>14</v>
      </c>
      <c r="K52" t="s">
        <v>13</v>
      </c>
      <c r="L52">
        <v>940.75</v>
      </c>
      <c r="M52" s="3">
        <f t="shared" si="1"/>
        <v>5.7404458112898992E-3</v>
      </c>
      <c r="N52" s="4">
        <f t="shared" si="3"/>
        <v>8062.2</v>
      </c>
    </row>
    <row r="53" spans="1:14" x14ac:dyDescent="0.25">
      <c r="A53">
        <v>2019</v>
      </c>
      <c r="B53" t="str">
        <f t="shared" si="0"/>
        <v>17417 Northshore School District</v>
      </c>
      <c r="C53" t="s">
        <v>1171</v>
      </c>
      <c r="D53" t="s">
        <v>90</v>
      </c>
      <c r="E53">
        <v>3493</v>
      </c>
      <c r="F53" t="s">
        <v>1364</v>
      </c>
      <c r="G53" t="s">
        <v>13</v>
      </c>
      <c r="H53" t="s">
        <v>13</v>
      </c>
      <c r="I53" t="s">
        <v>13</v>
      </c>
      <c r="J53" t="s">
        <v>14</v>
      </c>
      <c r="K53" t="s">
        <v>13</v>
      </c>
      <c r="L53">
        <v>1</v>
      </c>
      <c r="M53" s="3">
        <f t="shared" si="1"/>
        <v>6.1019886380971562E-6</v>
      </c>
      <c r="N53" s="4">
        <f t="shared" si="3"/>
        <v>8.57</v>
      </c>
    </row>
    <row r="54" spans="1:14" x14ac:dyDescent="0.25">
      <c r="A54">
        <v>2019</v>
      </c>
      <c r="B54" t="str">
        <f t="shared" si="0"/>
        <v>09206 Eastmont School District</v>
      </c>
      <c r="C54" t="s">
        <v>1122</v>
      </c>
      <c r="D54" t="s">
        <v>429</v>
      </c>
      <c r="E54">
        <v>2986</v>
      </c>
      <c r="F54" t="s">
        <v>488</v>
      </c>
      <c r="G54" t="s">
        <v>13</v>
      </c>
      <c r="H54" t="s">
        <v>13</v>
      </c>
      <c r="I54" t="s">
        <v>13</v>
      </c>
      <c r="J54" t="s">
        <v>14</v>
      </c>
      <c r="K54" t="s">
        <v>13</v>
      </c>
      <c r="L54">
        <v>4</v>
      </c>
      <c r="M54" s="3">
        <f t="shared" si="1"/>
        <v>2.4407954552388625E-5</v>
      </c>
      <c r="N54" s="4">
        <f t="shared" si="3"/>
        <v>34.28</v>
      </c>
    </row>
    <row r="55" spans="1:14" x14ac:dyDescent="0.25">
      <c r="A55">
        <v>2019</v>
      </c>
      <c r="B55" t="str">
        <f t="shared" si="0"/>
        <v>29103 Anacortes School District</v>
      </c>
      <c r="C55" t="s">
        <v>1231</v>
      </c>
      <c r="D55" t="s">
        <v>362</v>
      </c>
      <c r="E55">
        <v>5176</v>
      </c>
      <c r="F55" t="s">
        <v>793</v>
      </c>
      <c r="G55" t="s">
        <v>13</v>
      </c>
      <c r="H55" t="s">
        <v>13</v>
      </c>
      <c r="I55" t="s">
        <v>13</v>
      </c>
      <c r="J55" t="s">
        <v>14</v>
      </c>
      <c r="K55" t="s">
        <v>13</v>
      </c>
      <c r="L55">
        <v>28</v>
      </c>
      <c r="M55" s="3">
        <f t="shared" si="1"/>
        <v>1.7085568186672037E-4</v>
      </c>
      <c r="N55" s="4">
        <f t="shared" si="3"/>
        <v>239.96</v>
      </c>
    </row>
    <row r="56" spans="1:14" x14ac:dyDescent="0.25">
      <c r="A56">
        <v>2019</v>
      </c>
      <c r="B56" t="str">
        <f t="shared" si="0"/>
        <v>34111 Olympia School District</v>
      </c>
      <c r="C56" t="s">
        <v>1270</v>
      </c>
      <c r="D56" t="s">
        <v>181</v>
      </c>
      <c r="E56">
        <v>3960</v>
      </c>
      <c r="F56" t="s">
        <v>675</v>
      </c>
      <c r="G56" t="s">
        <v>14</v>
      </c>
      <c r="H56" t="s">
        <v>14</v>
      </c>
      <c r="I56" t="s">
        <v>13</v>
      </c>
      <c r="J56" t="s">
        <v>14</v>
      </c>
      <c r="K56" t="s">
        <v>13</v>
      </c>
      <c r="L56">
        <v>497</v>
      </c>
      <c r="M56" s="3">
        <f t="shared" si="1"/>
        <v>3.0326883531342865E-3</v>
      </c>
      <c r="N56" s="4">
        <f t="shared" si="3"/>
        <v>4259.2700000000004</v>
      </c>
    </row>
    <row r="57" spans="1:14" x14ac:dyDescent="0.25">
      <c r="A57">
        <v>2019</v>
      </c>
      <c r="B57" t="str">
        <f t="shared" si="0"/>
        <v>18100 Bremerton School District</v>
      </c>
      <c r="C57" t="s">
        <v>1174</v>
      </c>
      <c r="D57" t="s">
        <v>50</v>
      </c>
      <c r="E57">
        <v>5395</v>
      </c>
      <c r="F57" t="s">
        <v>51</v>
      </c>
      <c r="G57" t="s">
        <v>13</v>
      </c>
      <c r="H57" t="s">
        <v>13</v>
      </c>
      <c r="I57" t="s">
        <v>13</v>
      </c>
      <c r="J57" t="s">
        <v>14</v>
      </c>
      <c r="K57" t="s">
        <v>13</v>
      </c>
      <c r="L57">
        <v>1</v>
      </c>
      <c r="M57" s="3">
        <f t="shared" si="1"/>
        <v>6.1019886380971562E-6</v>
      </c>
      <c r="N57" s="4">
        <f t="shared" si="3"/>
        <v>8.57</v>
      </c>
    </row>
    <row r="58" spans="1:14" x14ac:dyDescent="0.25">
      <c r="A58">
        <v>2019</v>
      </c>
      <c r="B58" t="str">
        <f t="shared" si="0"/>
        <v>17210 Federal Way School District</v>
      </c>
      <c r="C58" t="s">
        <v>1154</v>
      </c>
      <c r="D58" t="s">
        <v>25</v>
      </c>
      <c r="E58">
        <v>5163</v>
      </c>
      <c r="F58" t="s">
        <v>787</v>
      </c>
      <c r="G58" t="s">
        <v>13</v>
      </c>
      <c r="H58" t="s">
        <v>13</v>
      </c>
      <c r="I58" t="s">
        <v>13</v>
      </c>
      <c r="J58" t="s">
        <v>14</v>
      </c>
      <c r="K58" t="s">
        <v>13</v>
      </c>
      <c r="L58">
        <v>9.25</v>
      </c>
      <c r="M58" s="3">
        <f t="shared" si="1"/>
        <v>5.6443394902398693E-5</v>
      </c>
      <c r="N58" s="4">
        <f t="shared" si="3"/>
        <v>79.27</v>
      </c>
    </row>
    <row r="59" spans="1:14" x14ac:dyDescent="0.25">
      <c r="A59">
        <v>2019</v>
      </c>
      <c r="B59" t="str">
        <f t="shared" si="0"/>
        <v>17405 Bellevue School District</v>
      </c>
      <c r="C59" t="s">
        <v>1161</v>
      </c>
      <c r="D59" t="s">
        <v>423</v>
      </c>
      <c r="E59">
        <v>5325</v>
      </c>
      <c r="F59" t="s">
        <v>840</v>
      </c>
      <c r="G59" t="s">
        <v>14</v>
      </c>
      <c r="H59" t="s">
        <v>14</v>
      </c>
      <c r="I59" t="s">
        <v>13</v>
      </c>
      <c r="J59" t="s">
        <v>14</v>
      </c>
      <c r="K59" t="s">
        <v>13</v>
      </c>
      <c r="L59">
        <v>18.75</v>
      </c>
      <c r="M59" s="3">
        <f t="shared" si="1"/>
        <v>1.1441228696432168E-4</v>
      </c>
      <c r="N59" s="4">
        <f t="shared" si="3"/>
        <v>160.69</v>
      </c>
    </row>
    <row r="60" spans="1:14" x14ac:dyDescent="0.25">
      <c r="A60">
        <v>2019</v>
      </c>
      <c r="B60" t="str">
        <f t="shared" si="0"/>
        <v>31002 Everett School District</v>
      </c>
      <c r="C60" t="s">
        <v>1235</v>
      </c>
      <c r="D60" t="s">
        <v>225</v>
      </c>
      <c r="E60">
        <v>3407</v>
      </c>
      <c r="F60" t="s">
        <v>594</v>
      </c>
      <c r="G60" t="s">
        <v>14</v>
      </c>
      <c r="H60" t="s">
        <v>13</v>
      </c>
      <c r="I60" t="s">
        <v>14</v>
      </c>
      <c r="J60" t="s">
        <v>14</v>
      </c>
      <c r="K60" t="s">
        <v>13</v>
      </c>
      <c r="L60">
        <v>648.5</v>
      </c>
      <c r="M60" s="3">
        <f t="shared" si="1"/>
        <v>3.9571396318060052E-3</v>
      </c>
      <c r="N60" s="4">
        <f t="shared" si="3"/>
        <v>5557.62</v>
      </c>
    </row>
    <row r="61" spans="1:14" x14ac:dyDescent="0.25">
      <c r="A61">
        <v>2019</v>
      </c>
      <c r="B61" t="str">
        <f t="shared" si="0"/>
        <v>04228 Cascade School District</v>
      </c>
      <c r="C61" t="s">
        <v>1099</v>
      </c>
      <c r="D61" t="s">
        <v>629</v>
      </c>
      <c r="E61">
        <v>3564</v>
      </c>
      <c r="F61" t="s">
        <v>594</v>
      </c>
      <c r="G61" t="s">
        <v>14</v>
      </c>
      <c r="H61" t="s">
        <v>13</v>
      </c>
      <c r="I61" t="s">
        <v>13</v>
      </c>
      <c r="J61" t="s">
        <v>14</v>
      </c>
      <c r="K61" t="s">
        <v>13</v>
      </c>
      <c r="L61">
        <v>314.5</v>
      </c>
      <c r="M61" s="3">
        <f t="shared" si="1"/>
        <v>1.9190754266815554E-3</v>
      </c>
      <c r="N61" s="4">
        <f t="shared" si="3"/>
        <v>2695.26</v>
      </c>
    </row>
    <row r="62" spans="1:14" x14ac:dyDescent="0.25">
      <c r="A62">
        <v>2019</v>
      </c>
      <c r="B62" t="str">
        <f t="shared" si="0"/>
        <v>34033 Tumwater School District</v>
      </c>
      <c r="C62" t="s">
        <v>1269</v>
      </c>
      <c r="D62" t="s">
        <v>164</v>
      </c>
      <c r="E62">
        <v>1713</v>
      </c>
      <c r="F62" t="s">
        <v>1365</v>
      </c>
      <c r="G62" t="s">
        <v>13</v>
      </c>
      <c r="H62" t="s">
        <v>13</v>
      </c>
      <c r="I62" t="s">
        <v>13</v>
      </c>
      <c r="J62" t="s">
        <v>14</v>
      </c>
      <c r="K62" t="s">
        <v>13</v>
      </c>
      <c r="L62">
        <v>33</v>
      </c>
      <c r="M62" s="3">
        <f t="shared" si="1"/>
        <v>2.0136562505720614E-4</v>
      </c>
      <c r="N62" s="4">
        <f t="shared" si="3"/>
        <v>282.81</v>
      </c>
    </row>
    <row r="63" spans="1:14" x14ac:dyDescent="0.25">
      <c r="A63">
        <v>2019</v>
      </c>
      <c r="B63" t="str">
        <f t="shared" si="0"/>
        <v>06114 Evergreen School District (Clark)</v>
      </c>
      <c r="C63" t="s">
        <v>1109</v>
      </c>
      <c r="D63" t="s">
        <v>68</v>
      </c>
      <c r="E63">
        <v>5535</v>
      </c>
      <c r="F63" t="s">
        <v>1366</v>
      </c>
      <c r="G63" t="s">
        <v>14</v>
      </c>
      <c r="H63" t="s">
        <v>13</v>
      </c>
      <c r="I63" t="s">
        <v>13</v>
      </c>
      <c r="J63" t="s">
        <v>14</v>
      </c>
      <c r="K63" t="s">
        <v>13</v>
      </c>
      <c r="L63">
        <v>157.25</v>
      </c>
      <c r="M63" s="3">
        <f t="shared" si="1"/>
        <v>9.5953771334077772E-4</v>
      </c>
      <c r="N63" s="4">
        <f t="shared" si="3"/>
        <v>1347.63</v>
      </c>
    </row>
    <row r="64" spans="1:14" x14ac:dyDescent="0.25">
      <c r="A64">
        <v>2019</v>
      </c>
      <c r="B64" t="str">
        <f t="shared" si="0"/>
        <v>06114 Evergreen School District (Clark)</v>
      </c>
      <c r="C64" t="s">
        <v>1109</v>
      </c>
      <c r="D64" t="s">
        <v>68</v>
      </c>
      <c r="E64">
        <v>4203</v>
      </c>
      <c r="F64" t="s">
        <v>706</v>
      </c>
      <c r="G64" t="s">
        <v>14</v>
      </c>
      <c r="H64" t="s">
        <v>13</v>
      </c>
      <c r="I64" t="s">
        <v>14</v>
      </c>
      <c r="J64" t="s">
        <v>14</v>
      </c>
      <c r="K64" t="s">
        <v>13</v>
      </c>
      <c r="L64">
        <v>993.75</v>
      </c>
      <c r="M64" s="3">
        <f t="shared" si="1"/>
        <v>6.063851209109049E-3</v>
      </c>
      <c r="N64" s="4">
        <f t="shared" si="3"/>
        <v>8516.41</v>
      </c>
    </row>
    <row r="65" spans="1:14" x14ac:dyDescent="0.25">
      <c r="A65">
        <v>2019</v>
      </c>
      <c r="B65" t="str">
        <f t="shared" si="0"/>
        <v>04222 Cashmere School District</v>
      </c>
      <c r="C65" t="s">
        <v>1098</v>
      </c>
      <c r="D65" t="s">
        <v>559</v>
      </c>
      <c r="E65">
        <v>3268</v>
      </c>
      <c r="F65" t="s">
        <v>560</v>
      </c>
      <c r="G65" t="s">
        <v>14</v>
      </c>
      <c r="H65" t="s">
        <v>13</v>
      </c>
      <c r="I65" t="s">
        <v>13</v>
      </c>
      <c r="J65" t="s">
        <v>14</v>
      </c>
      <c r="K65" t="s">
        <v>13</v>
      </c>
      <c r="L65">
        <v>265.75</v>
      </c>
      <c r="M65" s="3">
        <f t="shared" si="1"/>
        <v>1.6216034805743192E-3</v>
      </c>
      <c r="N65" s="4">
        <f t="shared" si="3"/>
        <v>2277.4699999999998</v>
      </c>
    </row>
    <row r="66" spans="1:14" x14ac:dyDescent="0.25">
      <c r="A66">
        <v>2019</v>
      </c>
      <c r="B66" t="str">
        <f t="shared" ref="B66:B129" si="4">PROPER(CONCATENATE(C66," ",D66))</f>
        <v>08401 Castle Rock School District</v>
      </c>
      <c r="C66" t="s">
        <v>1117</v>
      </c>
      <c r="D66" t="s">
        <v>302</v>
      </c>
      <c r="E66">
        <v>2281</v>
      </c>
      <c r="F66" t="s">
        <v>303</v>
      </c>
      <c r="G66" t="s">
        <v>14</v>
      </c>
      <c r="H66" t="s">
        <v>13</v>
      </c>
      <c r="I66" t="s">
        <v>13</v>
      </c>
      <c r="J66" t="s">
        <v>14</v>
      </c>
      <c r="K66" t="s">
        <v>13</v>
      </c>
      <c r="L66">
        <v>104.5</v>
      </c>
      <c r="M66" s="3">
        <f t="shared" ref="M66:M129" si="5">L66/$L$702</f>
        <v>6.3765781268115276E-4</v>
      </c>
      <c r="N66" s="4">
        <f t="shared" si="3"/>
        <v>895.56</v>
      </c>
    </row>
    <row r="67" spans="1:14" x14ac:dyDescent="0.25">
      <c r="A67">
        <v>2019</v>
      </c>
      <c r="B67" t="str">
        <f t="shared" si="4"/>
        <v>31004 Lake Stevens School District</v>
      </c>
      <c r="C67" t="s">
        <v>1236</v>
      </c>
      <c r="D67" t="s">
        <v>72</v>
      </c>
      <c r="E67">
        <v>5099</v>
      </c>
      <c r="F67" t="s">
        <v>777</v>
      </c>
      <c r="G67" t="s">
        <v>13</v>
      </c>
      <c r="H67" t="s">
        <v>13</v>
      </c>
      <c r="I67" t="s">
        <v>13</v>
      </c>
      <c r="J67" t="s">
        <v>14</v>
      </c>
      <c r="K67" t="s">
        <v>13</v>
      </c>
      <c r="L67">
        <v>663</v>
      </c>
      <c r="M67" s="3">
        <f t="shared" si="5"/>
        <v>4.0456184670584145E-3</v>
      </c>
      <c r="N67" s="4">
        <f t="shared" si="3"/>
        <v>5681.89</v>
      </c>
    </row>
    <row r="68" spans="1:14" x14ac:dyDescent="0.25">
      <c r="A68">
        <v>2019</v>
      </c>
      <c r="B68" t="str">
        <f t="shared" si="4"/>
        <v>17407 Riverview School District</v>
      </c>
      <c r="C68" t="s">
        <v>1163</v>
      </c>
      <c r="D68" t="s">
        <v>176</v>
      </c>
      <c r="E68">
        <v>3524</v>
      </c>
      <c r="F68" t="s">
        <v>623</v>
      </c>
      <c r="G68" t="s">
        <v>14</v>
      </c>
      <c r="H68" t="s">
        <v>13</v>
      </c>
      <c r="I68" t="s">
        <v>13</v>
      </c>
      <c r="J68" t="s">
        <v>14</v>
      </c>
      <c r="K68" t="s">
        <v>13</v>
      </c>
      <c r="L68">
        <v>651.5</v>
      </c>
      <c r="M68" s="3">
        <f t="shared" si="5"/>
        <v>3.9754455977202971E-3</v>
      </c>
      <c r="N68" s="4">
        <f t="shared" si="3"/>
        <v>5583.33</v>
      </c>
    </row>
    <row r="69" spans="1:14" x14ac:dyDescent="0.25">
      <c r="A69">
        <v>2019</v>
      </c>
      <c r="B69" t="str">
        <f t="shared" si="4"/>
        <v>17405 Bellevue School District</v>
      </c>
      <c r="C69" t="s">
        <v>1161</v>
      </c>
      <c r="D69" t="s">
        <v>423</v>
      </c>
      <c r="E69">
        <v>5281</v>
      </c>
      <c r="F69" t="s">
        <v>824</v>
      </c>
      <c r="G69" t="s">
        <v>14</v>
      </c>
      <c r="H69" t="s">
        <v>13</v>
      </c>
      <c r="I69" t="s">
        <v>13</v>
      </c>
      <c r="J69" t="s">
        <v>14</v>
      </c>
      <c r="K69" t="s">
        <v>13</v>
      </c>
      <c r="L69">
        <v>6</v>
      </c>
      <c r="M69" s="3">
        <f t="shared" si="5"/>
        <v>3.6611931828582936E-5</v>
      </c>
      <c r="N69" s="4">
        <f t="shared" si="3"/>
        <v>51.42</v>
      </c>
    </row>
    <row r="70" spans="1:14" x14ac:dyDescent="0.25">
      <c r="A70">
        <v>2019</v>
      </c>
      <c r="B70" t="str">
        <f t="shared" si="4"/>
        <v>18401 Central Kitsap School District</v>
      </c>
      <c r="C70" t="s">
        <v>1177</v>
      </c>
      <c r="D70" t="s">
        <v>86</v>
      </c>
      <c r="E70">
        <v>2615</v>
      </c>
      <c r="F70" t="s">
        <v>409</v>
      </c>
      <c r="G70" t="s">
        <v>14</v>
      </c>
      <c r="H70" t="s">
        <v>13</v>
      </c>
      <c r="I70" t="s">
        <v>13</v>
      </c>
      <c r="J70" t="s">
        <v>14</v>
      </c>
      <c r="K70" t="s">
        <v>13</v>
      </c>
      <c r="L70">
        <v>716.25</v>
      </c>
      <c r="M70" s="3">
        <f t="shared" si="5"/>
        <v>4.3705493620370883E-3</v>
      </c>
      <c r="N70" s="4">
        <f t="shared" ref="N70:N133" si="6">ROUND(M70*$N$702,2)</f>
        <v>6138.24</v>
      </c>
    </row>
    <row r="71" spans="1:14" x14ac:dyDescent="0.25">
      <c r="A71">
        <v>2019</v>
      </c>
      <c r="B71" t="str">
        <f t="shared" si="4"/>
        <v>32356 Central Valley School District</v>
      </c>
      <c r="C71" t="s">
        <v>1252</v>
      </c>
      <c r="D71" t="s">
        <v>501</v>
      </c>
      <c r="E71">
        <v>3065</v>
      </c>
      <c r="F71" t="s">
        <v>502</v>
      </c>
      <c r="G71" t="s">
        <v>14</v>
      </c>
      <c r="H71" t="s">
        <v>13</v>
      </c>
      <c r="I71" t="s">
        <v>13</v>
      </c>
      <c r="J71" t="s">
        <v>14</v>
      </c>
      <c r="K71" t="s">
        <v>13</v>
      </c>
      <c r="L71">
        <v>764.75</v>
      </c>
      <c r="M71" s="3">
        <f t="shared" si="5"/>
        <v>4.6664958109847998E-3</v>
      </c>
      <c r="N71" s="4">
        <f t="shared" si="6"/>
        <v>6553.88</v>
      </c>
    </row>
    <row r="72" spans="1:14" x14ac:dyDescent="0.25">
      <c r="A72">
        <v>2019</v>
      </c>
      <c r="B72" t="str">
        <f t="shared" si="4"/>
        <v>21401 Centralia School District</v>
      </c>
      <c r="C72" t="s">
        <v>1192</v>
      </c>
      <c r="D72" t="s">
        <v>31</v>
      </c>
      <c r="E72">
        <v>2166</v>
      </c>
      <c r="F72" t="s">
        <v>274</v>
      </c>
      <c r="G72" t="s">
        <v>14</v>
      </c>
      <c r="H72" t="s">
        <v>13</v>
      </c>
      <c r="I72" t="s">
        <v>13</v>
      </c>
      <c r="J72" t="s">
        <v>14</v>
      </c>
      <c r="K72" t="s">
        <v>13</v>
      </c>
      <c r="L72">
        <v>227.25</v>
      </c>
      <c r="M72" s="3">
        <f t="shared" si="5"/>
        <v>1.3866769180075787E-3</v>
      </c>
      <c r="N72" s="4">
        <f t="shared" si="6"/>
        <v>1947.53</v>
      </c>
    </row>
    <row r="73" spans="1:14" x14ac:dyDescent="0.25">
      <c r="A73">
        <v>2019</v>
      </c>
      <c r="B73" t="str">
        <f t="shared" si="4"/>
        <v>27403 Bethel School District</v>
      </c>
      <c r="C73" t="s">
        <v>1219</v>
      </c>
      <c r="D73" t="s">
        <v>43</v>
      </c>
      <c r="E73">
        <v>1510</v>
      </c>
      <c r="F73" t="s">
        <v>118</v>
      </c>
      <c r="G73" t="s">
        <v>13</v>
      </c>
      <c r="H73" t="s">
        <v>13</v>
      </c>
      <c r="I73" t="s">
        <v>13</v>
      </c>
      <c r="J73" t="s">
        <v>14</v>
      </c>
      <c r="K73" t="s">
        <v>13</v>
      </c>
      <c r="L73">
        <v>88.75</v>
      </c>
      <c r="M73" s="3">
        <f t="shared" si="5"/>
        <v>5.4155149163112256E-4</v>
      </c>
      <c r="N73" s="4">
        <f t="shared" si="6"/>
        <v>760.58</v>
      </c>
    </row>
    <row r="74" spans="1:14" x14ac:dyDescent="0.25">
      <c r="A74">
        <v>2019</v>
      </c>
      <c r="B74" t="str">
        <f t="shared" si="4"/>
        <v>02250 Clarkston School District</v>
      </c>
      <c r="C74" t="s">
        <v>1090</v>
      </c>
      <c r="D74" t="s">
        <v>137</v>
      </c>
      <c r="E74">
        <v>2299</v>
      </c>
      <c r="F74" t="s">
        <v>308</v>
      </c>
      <c r="G74" t="s">
        <v>14</v>
      </c>
      <c r="H74" t="s">
        <v>13</v>
      </c>
      <c r="I74" t="s">
        <v>13</v>
      </c>
      <c r="J74" t="s">
        <v>14</v>
      </c>
      <c r="K74" t="s">
        <v>13</v>
      </c>
      <c r="L74">
        <v>382.75</v>
      </c>
      <c r="M74" s="3">
        <f t="shared" si="5"/>
        <v>2.3355361512316865E-3</v>
      </c>
      <c r="N74" s="4">
        <f t="shared" si="6"/>
        <v>3280.16</v>
      </c>
    </row>
    <row r="75" spans="1:14" x14ac:dyDescent="0.25">
      <c r="A75">
        <v>2019</v>
      </c>
      <c r="B75" t="str">
        <f t="shared" si="4"/>
        <v>04246 Wenatchee School District</v>
      </c>
      <c r="C75" t="s">
        <v>1100</v>
      </c>
      <c r="D75" t="s">
        <v>135</v>
      </c>
      <c r="E75">
        <v>1802</v>
      </c>
      <c r="F75" t="s">
        <v>196</v>
      </c>
      <c r="G75" t="s">
        <v>13</v>
      </c>
      <c r="H75" t="s">
        <v>13</v>
      </c>
      <c r="I75" t="s">
        <v>13</v>
      </c>
      <c r="J75" t="s">
        <v>14</v>
      </c>
      <c r="K75" t="s">
        <v>13</v>
      </c>
      <c r="L75">
        <v>4</v>
      </c>
      <c r="M75" s="3">
        <f t="shared" si="5"/>
        <v>2.4407954552388625E-5</v>
      </c>
      <c r="N75" s="4">
        <f t="shared" si="6"/>
        <v>34.28</v>
      </c>
    </row>
    <row r="76" spans="1:14" x14ac:dyDescent="0.25">
      <c r="A76">
        <v>2019</v>
      </c>
      <c r="B76" t="str">
        <f t="shared" si="4"/>
        <v>04129 Lake Chelan School District</v>
      </c>
      <c r="C76" t="s">
        <v>1097</v>
      </c>
      <c r="D76" t="s">
        <v>714</v>
      </c>
      <c r="E76">
        <v>4260</v>
      </c>
      <c r="F76" t="s">
        <v>715</v>
      </c>
      <c r="G76" t="s">
        <v>14</v>
      </c>
      <c r="H76" t="s">
        <v>13</v>
      </c>
      <c r="I76" t="s">
        <v>13</v>
      </c>
      <c r="J76" t="s">
        <v>14</v>
      </c>
      <c r="K76" t="s">
        <v>13</v>
      </c>
      <c r="L76">
        <v>139.25</v>
      </c>
      <c r="M76" s="3">
        <f t="shared" si="5"/>
        <v>8.4970191785502898E-4</v>
      </c>
      <c r="N76" s="4">
        <f t="shared" si="6"/>
        <v>1193.3699999999999</v>
      </c>
    </row>
    <row r="77" spans="1:14" x14ac:dyDescent="0.25">
      <c r="A77">
        <v>2019</v>
      </c>
      <c r="B77" t="str">
        <f t="shared" si="4"/>
        <v>04129 Lake Chelan School District</v>
      </c>
      <c r="C77" t="s">
        <v>1097</v>
      </c>
      <c r="D77" t="s">
        <v>714</v>
      </c>
      <c r="E77">
        <v>1940</v>
      </c>
      <c r="F77" t="s">
        <v>1367</v>
      </c>
      <c r="G77" t="s">
        <v>13</v>
      </c>
      <c r="H77" t="s">
        <v>13</v>
      </c>
      <c r="I77" t="s">
        <v>13</v>
      </c>
      <c r="J77" t="s">
        <v>14</v>
      </c>
      <c r="K77" t="s">
        <v>13</v>
      </c>
      <c r="L77">
        <v>1.25</v>
      </c>
      <c r="M77" s="3">
        <f t="shared" si="5"/>
        <v>7.6274857976214446E-6</v>
      </c>
      <c r="N77" s="4">
        <f t="shared" si="6"/>
        <v>10.71</v>
      </c>
    </row>
    <row r="78" spans="1:14" x14ac:dyDescent="0.25">
      <c r="A78">
        <v>2019</v>
      </c>
      <c r="B78" t="str">
        <f t="shared" si="4"/>
        <v>32360 Cheney School District</v>
      </c>
      <c r="C78" t="s">
        <v>1254</v>
      </c>
      <c r="D78" t="s">
        <v>183</v>
      </c>
      <c r="E78">
        <v>3610</v>
      </c>
      <c r="F78" t="s">
        <v>643</v>
      </c>
      <c r="G78" t="s">
        <v>14</v>
      </c>
      <c r="H78" t="s">
        <v>13</v>
      </c>
      <c r="I78" t="s">
        <v>13</v>
      </c>
      <c r="J78" t="s">
        <v>14</v>
      </c>
      <c r="K78" t="s">
        <v>13</v>
      </c>
      <c r="L78">
        <v>228.75</v>
      </c>
      <c r="M78" s="3">
        <f t="shared" si="5"/>
        <v>1.3958299009647244E-3</v>
      </c>
      <c r="N78" s="4">
        <f t="shared" si="6"/>
        <v>1960.38</v>
      </c>
    </row>
    <row r="79" spans="1:14" x14ac:dyDescent="0.25">
      <c r="A79">
        <v>2019</v>
      </c>
      <c r="B79" t="str">
        <f t="shared" si="4"/>
        <v>11001 Pasco School District</v>
      </c>
      <c r="C79" t="s">
        <v>1127</v>
      </c>
      <c r="D79" t="s">
        <v>476</v>
      </c>
      <c r="E79">
        <v>5164</v>
      </c>
      <c r="F79" t="s">
        <v>788</v>
      </c>
      <c r="G79" t="s">
        <v>14</v>
      </c>
      <c r="H79" t="s">
        <v>13</v>
      </c>
      <c r="I79" t="s">
        <v>13</v>
      </c>
      <c r="J79" t="s">
        <v>14</v>
      </c>
      <c r="K79" t="s">
        <v>13</v>
      </c>
      <c r="L79">
        <v>1599.5</v>
      </c>
      <c r="M79" s="3">
        <f t="shared" si="5"/>
        <v>9.7601308266364005E-3</v>
      </c>
      <c r="N79" s="4">
        <f>ROUND(M79*$N$702,2)+0.35</f>
        <v>13708.01</v>
      </c>
    </row>
    <row r="80" spans="1:14" x14ac:dyDescent="0.25">
      <c r="A80">
        <v>2019</v>
      </c>
      <c r="B80" t="str">
        <f t="shared" si="4"/>
        <v>03400 Richland School District</v>
      </c>
      <c r="C80" t="s">
        <v>1095</v>
      </c>
      <c r="D80" t="s">
        <v>618</v>
      </c>
      <c r="E80">
        <v>2785</v>
      </c>
      <c r="F80" t="s">
        <v>1368</v>
      </c>
      <c r="G80" t="s">
        <v>13</v>
      </c>
      <c r="H80" t="s">
        <v>13</v>
      </c>
      <c r="I80" t="s">
        <v>13</v>
      </c>
      <c r="J80" t="s">
        <v>14</v>
      </c>
      <c r="K80" t="s">
        <v>13</v>
      </c>
      <c r="L80">
        <v>1.25</v>
      </c>
      <c r="M80" s="3">
        <f t="shared" si="5"/>
        <v>7.6274857976214446E-6</v>
      </c>
      <c r="N80" s="4">
        <f t="shared" si="6"/>
        <v>10.71</v>
      </c>
    </row>
    <row r="81" spans="1:14" x14ac:dyDescent="0.25">
      <c r="A81">
        <v>2019</v>
      </c>
      <c r="B81" t="str">
        <f t="shared" si="4"/>
        <v>27901 Chief Leschi Schools</v>
      </c>
      <c r="C81" t="s">
        <v>1344</v>
      </c>
      <c r="D81" t="s">
        <v>1369</v>
      </c>
      <c r="E81">
        <v>5549</v>
      </c>
      <c r="F81" t="s">
        <v>1369</v>
      </c>
      <c r="G81" t="s">
        <v>13</v>
      </c>
      <c r="H81" t="s">
        <v>13</v>
      </c>
      <c r="I81" t="s">
        <v>13</v>
      </c>
      <c r="J81" t="s">
        <v>14</v>
      </c>
      <c r="K81" t="s">
        <v>13</v>
      </c>
      <c r="L81">
        <v>41</v>
      </c>
      <c r="M81" s="3">
        <f t="shared" si="5"/>
        <v>2.501815341619834E-4</v>
      </c>
      <c r="N81" s="4">
        <f t="shared" si="6"/>
        <v>351.37</v>
      </c>
    </row>
    <row r="82" spans="1:14" x14ac:dyDescent="0.25">
      <c r="A82">
        <v>2019</v>
      </c>
      <c r="B82" t="str">
        <f t="shared" si="4"/>
        <v>13161 Moses Lake School District</v>
      </c>
      <c r="C82" t="s">
        <v>1137</v>
      </c>
      <c r="D82" t="s">
        <v>550</v>
      </c>
      <c r="E82">
        <v>3022</v>
      </c>
      <c r="F82" t="s">
        <v>1370</v>
      </c>
      <c r="G82" t="s">
        <v>13</v>
      </c>
      <c r="H82" t="s">
        <v>13</v>
      </c>
      <c r="I82" t="s">
        <v>13</v>
      </c>
      <c r="J82" t="s">
        <v>14</v>
      </c>
      <c r="K82" t="s">
        <v>13</v>
      </c>
      <c r="L82">
        <v>1</v>
      </c>
      <c r="M82" s="3">
        <f t="shared" si="5"/>
        <v>6.1019886380971562E-6</v>
      </c>
      <c r="N82" s="4">
        <f t="shared" si="6"/>
        <v>8.57</v>
      </c>
    </row>
    <row r="83" spans="1:14" x14ac:dyDescent="0.25">
      <c r="A83">
        <v>2019</v>
      </c>
      <c r="B83" t="str">
        <f t="shared" si="4"/>
        <v>17001 Seattle School District No. 1</v>
      </c>
      <c r="C83" t="s">
        <v>1153</v>
      </c>
      <c r="D83" t="s">
        <v>1357</v>
      </c>
      <c r="E83">
        <v>3096</v>
      </c>
      <c r="F83" t="s">
        <v>511</v>
      </c>
      <c r="G83" t="s">
        <v>14</v>
      </c>
      <c r="H83" t="s">
        <v>14</v>
      </c>
      <c r="I83" t="s">
        <v>13</v>
      </c>
      <c r="J83" t="s">
        <v>14</v>
      </c>
      <c r="K83" t="s">
        <v>13</v>
      </c>
      <c r="L83">
        <v>456</v>
      </c>
      <c r="M83" s="3">
        <f t="shared" si="5"/>
        <v>2.7825068189723029E-3</v>
      </c>
      <c r="N83" s="4">
        <f t="shared" si="6"/>
        <v>3907.91</v>
      </c>
    </row>
    <row r="84" spans="1:14" x14ac:dyDescent="0.25">
      <c r="A84">
        <v>2019</v>
      </c>
      <c r="B84" t="str">
        <f t="shared" si="4"/>
        <v>16049 Chimacum School District</v>
      </c>
      <c r="C84" t="s">
        <v>1151</v>
      </c>
      <c r="D84" t="s">
        <v>167</v>
      </c>
      <c r="E84">
        <v>3275</v>
      </c>
      <c r="F84" t="s">
        <v>1371</v>
      </c>
      <c r="G84" t="s">
        <v>14</v>
      </c>
      <c r="H84" t="s">
        <v>13</v>
      </c>
      <c r="I84" t="s">
        <v>14</v>
      </c>
      <c r="J84" t="s">
        <v>14</v>
      </c>
      <c r="K84" t="s">
        <v>13</v>
      </c>
      <c r="L84">
        <v>48.5</v>
      </c>
      <c r="M84" s="3">
        <f t="shared" si="5"/>
        <v>2.9594644894771207E-4</v>
      </c>
      <c r="N84" s="4">
        <f t="shared" si="6"/>
        <v>415.64</v>
      </c>
    </row>
    <row r="85" spans="1:14" x14ac:dyDescent="0.25">
      <c r="A85">
        <v>2019</v>
      </c>
      <c r="B85" t="str">
        <f t="shared" si="4"/>
        <v>18400 North Kitsap School District</v>
      </c>
      <c r="C85" t="s">
        <v>1176</v>
      </c>
      <c r="D85" t="s">
        <v>150</v>
      </c>
      <c r="E85">
        <v>5546</v>
      </c>
      <c r="F85" t="s">
        <v>1372</v>
      </c>
      <c r="G85" t="s">
        <v>13</v>
      </c>
      <c r="H85" t="s">
        <v>13</v>
      </c>
      <c r="I85" t="s">
        <v>13</v>
      </c>
      <c r="J85" t="s">
        <v>14</v>
      </c>
      <c r="K85" t="s">
        <v>13</v>
      </c>
      <c r="L85">
        <v>23.5</v>
      </c>
      <c r="M85" s="3">
        <f t="shared" si="5"/>
        <v>1.4339673299528316E-4</v>
      </c>
      <c r="N85" s="4">
        <f t="shared" si="6"/>
        <v>201.39</v>
      </c>
    </row>
    <row r="86" spans="1:14" x14ac:dyDescent="0.25">
      <c r="A86">
        <v>2019</v>
      </c>
      <c r="B86" t="str">
        <f t="shared" si="4"/>
        <v>17401 Highline School District</v>
      </c>
      <c r="C86" t="s">
        <v>1157</v>
      </c>
      <c r="D86" t="s">
        <v>40</v>
      </c>
      <c r="E86">
        <v>1539</v>
      </c>
      <c r="F86" t="s">
        <v>128</v>
      </c>
      <c r="G86" t="s">
        <v>13</v>
      </c>
      <c r="H86" t="s">
        <v>13</v>
      </c>
      <c r="I86" t="s">
        <v>13</v>
      </c>
      <c r="J86" t="s">
        <v>14</v>
      </c>
      <c r="K86" t="s">
        <v>13</v>
      </c>
      <c r="L86">
        <v>14</v>
      </c>
      <c r="M86" s="3">
        <f t="shared" si="5"/>
        <v>8.5427840933360185E-5</v>
      </c>
      <c r="N86" s="4">
        <f t="shared" si="6"/>
        <v>119.98</v>
      </c>
    </row>
    <row r="87" spans="1:14" x14ac:dyDescent="0.25">
      <c r="A87">
        <v>2019</v>
      </c>
      <c r="B87" t="str">
        <f t="shared" si="4"/>
        <v>23309 Shelton School District</v>
      </c>
      <c r="C87" t="s">
        <v>1194</v>
      </c>
      <c r="D87" t="s">
        <v>219</v>
      </c>
      <c r="E87">
        <v>4288</v>
      </c>
      <c r="F87" t="s">
        <v>724</v>
      </c>
      <c r="G87" t="s">
        <v>13</v>
      </c>
      <c r="H87" t="s">
        <v>13</v>
      </c>
      <c r="I87" t="s">
        <v>13</v>
      </c>
      <c r="J87" t="s">
        <v>14</v>
      </c>
      <c r="K87" t="s">
        <v>13</v>
      </c>
      <c r="L87">
        <v>178.5</v>
      </c>
      <c r="M87" s="3">
        <f t="shared" si="5"/>
        <v>1.0892049719003424E-3</v>
      </c>
      <c r="N87" s="4">
        <f t="shared" si="6"/>
        <v>1529.74</v>
      </c>
    </row>
    <row r="88" spans="1:14" x14ac:dyDescent="0.25">
      <c r="A88">
        <v>2019</v>
      </c>
      <c r="B88" t="str">
        <f t="shared" si="4"/>
        <v>05401 Cape Flattery School District</v>
      </c>
      <c r="C88" t="s">
        <v>1103</v>
      </c>
      <c r="D88" t="s">
        <v>528</v>
      </c>
      <c r="E88">
        <v>3422</v>
      </c>
      <c r="F88" t="s">
        <v>1373</v>
      </c>
      <c r="G88" t="s">
        <v>13</v>
      </c>
      <c r="H88" t="s">
        <v>13</v>
      </c>
      <c r="I88" t="s">
        <v>13</v>
      </c>
      <c r="J88" t="s">
        <v>14</v>
      </c>
      <c r="K88" t="s">
        <v>13</v>
      </c>
      <c r="L88">
        <v>2</v>
      </c>
      <c r="M88" s="3">
        <f t="shared" si="5"/>
        <v>1.2203977276194312E-5</v>
      </c>
      <c r="N88" s="4">
        <f t="shared" si="6"/>
        <v>17.14</v>
      </c>
    </row>
    <row r="89" spans="1:14" x14ac:dyDescent="0.25">
      <c r="A89">
        <v>2019</v>
      </c>
      <c r="B89" t="str">
        <f t="shared" si="4"/>
        <v>18801 Esd 114 Acting As A School District</v>
      </c>
      <c r="C89" t="s">
        <v>1179</v>
      </c>
      <c r="D89" t="s">
        <v>526</v>
      </c>
      <c r="E89">
        <v>3143</v>
      </c>
      <c r="F89" t="s">
        <v>527</v>
      </c>
      <c r="G89" t="s">
        <v>13</v>
      </c>
      <c r="H89" t="s">
        <v>13</v>
      </c>
      <c r="I89" t="s">
        <v>13</v>
      </c>
      <c r="J89" t="s">
        <v>14</v>
      </c>
      <c r="K89" t="s">
        <v>13</v>
      </c>
      <c r="L89">
        <v>11.25</v>
      </c>
      <c r="M89" s="3">
        <f t="shared" si="5"/>
        <v>6.8647372178593007E-5</v>
      </c>
      <c r="N89" s="4">
        <f t="shared" si="6"/>
        <v>96.41</v>
      </c>
    </row>
    <row r="90" spans="1:14" x14ac:dyDescent="0.25">
      <c r="A90">
        <v>2019</v>
      </c>
      <c r="B90" t="str">
        <f t="shared" si="4"/>
        <v>06801 Esd 112 Acting As A School District</v>
      </c>
      <c r="C90" t="s">
        <v>1113</v>
      </c>
      <c r="D90" t="s">
        <v>52</v>
      </c>
      <c r="E90">
        <v>5290</v>
      </c>
      <c r="F90" t="s">
        <v>828</v>
      </c>
      <c r="G90" t="s">
        <v>13</v>
      </c>
      <c r="H90" t="s">
        <v>13</v>
      </c>
      <c r="I90" t="s">
        <v>13</v>
      </c>
      <c r="J90" t="s">
        <v>14</v>
      </c>
      <c r="K90" t="s">
        <v>13</v>
      </c>
      <c r="L90">
        <v>7</v>
      </c>
      <c r="M90" s="3">
        <f t="shared" si="5"/>
        <v>4.2713920466680093E-5</v>
      </c>
      <c r="N90" s="4">
        <f t="shared" si="6"/>
        <v>59.99</v>
      </c>
    </row>
    <row r="91" spans="1:14" x14ac:dyDescent="0.25">
      <c r="A91">
        <v>2019</v>
      </c>
      <c r="B91" t="str">
        <f t="shared" si="4"/>
        <v>19404 Cle Elum-Roslyn School District</v>
      </c>
      <c r="C91" t="s">
        <v>1182</v>
      </c>
      <c r="D91" t="s">
        <v>249</v>
      </c>
      <c r="E91">
        <v>2329</v>
      </c>
      <c r="F91" t="s">
        <v>313</v>
      </c>
      <c r="G91" t="s">
        <v>13</v>
      </c>
      <c r="H91" t="s">
        <v>13</v>
      </c>
      <c r="I91" t="s">
        <v>13</v>
      </c>
      <c r="J91" t="s">
        <v>14</v>
      </c>
      <c r="K91" t="s">
        <v>13</v>
      </c>
      <c r="L91">
        <v>76</v>
      </c>
      <c r="M91" s="3">
        <f t="shared" si="5"/>
        <v>4.6375113649538383E-4</v>
      </c>
      <c r="N91" s="4">
        <f t="shared" si="6"/>
        <v>651.32000000000005</v>
      </c>
    </row>
    <row r="92" spans="1:14" x14ac:dyDescent="0.25">
      <c r="A92">
        <v>2019</v>
      </c>
      <c r="B92" t="str">
        <f t="shared" si="4"/>
        <v>17001 Seattle School District No. 1</v>
      </c>
      <c r="C92" t="s">
        <v>1153</v>
      </c>
      <c r="D92" t="s">
        <v>1357</v>
      </c>
      <c r="E92">
        <v>2392</v>
      </c>
      <c r="F92" t="s">
        <v>336</v>
      </c>
      <c r="G92" t="s">
        <v>14</v>
      </c>
      <c r="H92" t="s">
        <v>13</v>
      </c>
      <c r="I92" t="s">
        <v>13</v>
      </c>
      <c r="J92" t="s">
        <v>14</v>
      </c>
      <c r="K92" t="s">
        <v>13</v>
      </c>
      <c r="L92">
        <v>443</v>
      </c>
      <c r="M92" s="3">
        <f t="shared" si="5"/>
        <v>2.70318096667704E-3</v>
      </c>
      <c r="N92" s="4">
        <f t="shared" si="6"/>
        <v>3796.5</v>
      </c>
    </row>
    <row r="93" spans="1:14" x14ac:dyDescent="0.25">
      <c r="A93">
        <v>2019</v>
      </c>
      <c r="B93" t="str">
        <f t="shared" si="4"/>
        <v>17407 Riverview School District</v>
      </c>
      <c r="C93" t="s">
        <v>1163</v>
      </c>
      <c r="D93" t="s">
        <v>176</v>
      </c>
      <c r="E93">
        <v>1756</v>
      </c>
      <c r="F93" t="s">
        <v>177</v>
      </c>
      <c r="G93" t="s">
        <v>13</v>
      </c>
      <c r="H93" t="s">
        <v>13</v>
      </c>
      <c r="I93" t="s">
        <v>13</v>
      </c>
      <c r="J93" t="s">
        <v>14</v>
      </c>
      <c r="K93" t="s">
        <v>13</v>
      </c>
      <c r="L93">
        <v>1</v>
      </c>
      <c r="M93" s="3">
        <f t="shared" si="5"/>
        <v>6.1019886380971562E-6</v>
      </c>
      <c r="N93" s="4">
        <f t="shared" si="6"/>
        <v>8.57</v>
      </c>
    </row>
    <row r="94" spans="1:14" x14ac:dyDescent="0.25">
      <c r="A94">
        <v>2019</v>
      </c>
      <c r="B94" t="str">
        <f t="shared" si="4"/>
        <v>27400 Clover Park School District</v>
      </c>
      <c r="C94" t="s">
        <v>1216</v>
      </c>
      <c r="D94" t="s">
        <v>57</v>
      </c>
      <c r="E94">
        <v>2425</v>
      </c>
      <c r="F94" t="s">
        <v>351</v>
      </c>
      <c r="G94" t="s">
        <v>14</v>
      </c>
      <c r="H94" t="s">
        <v>13</v>
      </c>
      <c r="I94" t="s">
        <v>13</v>
      </c>
      <c r="J94" t="s">
        <v>14</v>
      </c>
      <c r="K94" t="s">
        <v>13</v>
      </c>
      <c r="L94">
        <v>822</v>
      </c>
      <c r="M94" s="3">
        <f t="shared" si="5"/>
        <v>5.0158346605158619E-3</v>
      </c>
      <c r="N94" s="4">
        <f t="shared" si="6"/>
        <v>7044.51</v>
      </c>
    </row>
    <row r="95" spans="1:14" x14ac:dyDescent="0.25">
      <c r="A95">
        <v>2019</v>
      </c>
      <c r="B95" t="str">
        <f t="shared" si="4"/>
        <v>38300 Colfax School District</v>
      </c>
      <c r="C95" t="s">
        <v>1291</v>
      </c>
      <c r="D95" t="s">
        <v>586</v>
      </c>
      <c r="E95">
        <v>3366</v>
      </c>
      <c r="F95" t="s">
        <v>587</v>
      </c>
      <c r="G95" t="s">
        <v>13</v>
      </c>
      <c r="H95" t="s">
        <v>13</v>
      </c>
      <c r="I95" t="s">
        <v>13</v>
      </c>
      <c r="J95" t="s">
        <v>14</v>
      </c>
      <c r="K95" t="s">
        <v>13</v>
      </c>
      <c r="L95">
        <v>83</v>
      </c>
      <c r="M95" s="3">
        <f t="shared" si="5"/>
        <v>5.0646505696206397E-4</v>
      </c>
      <c r="N95" s="4">
        <f t="shared" si="6"/>
        <v>711.31</v>
      </c>
    </row>
    <row r="96" spans="1:14" x14ac:dyDescent="0.25">
      <c r="A96">
        <v>2019</v>
      </c>
      <c r="B96" t="str">
        <f t="shared" si="4"/>
        <v>36250 College Place School District</v>
      </c>
      <c r="C96" t="s">
        <v>1278</v>
      </c>
      <c r="D96" t="s">
        <v>34</v>
      </c>
      <c r="E96">
        <v>5362</v>
      </c>
      <c r="F96" t="s">
        <v>35</v>
      </c>
      <c r="G96" t="s">
        <v>14</v>
      </c>
      <c r="H96" t="s">
        <v>13</v>
      </c>
      <c r="I96" t="s">
        <v>13</v>
      </c>
      <c r="J96" t="s">
        <v>14</v>
      </c>
      <c r="K96" t="s">
        <v>13</v>
      </c>
      <c r="L96">
        <v>74.5</v>
      </c>
      <c r="M96" s="3">
        <f t="shared" si="5"/>
        <v>4.5459815353823813E-4</v>
      </c>
      <c r="N96" s="4">
        <f t="shared" si="6"/>
        <v>638.46</v>
      </c>
    </row>
    <row r="97" spans="1:14" x14ac:dyDescent="0.25">
      <c r="A97">
        <v>2019</v>
      </c>
      <c r="B97" t="str">
        <f t="shared" si="4"/>
        <v>38306 Colton School District</v>
      </c>
      <c r="C97" t="s">
        <v>1292</v>
      </c>
      <c r="D97" t="s">
        <v>401</v>
      </c>
      <c r="E97">
        <v>2588</v>
      </c>
      <c r="F97" t="s">
        <v>402</v>
      </c>
      <c r="G97" t="s">
        <v>13</v>
      </c>
      <c r="H97" t="s">
        <v>13</v>
      </c>
      <c r="I97" t="s">
        <v>13</v>
      </c>
      <c r="J97" t="s">
        <v>14</v>
      </c>
      <c r="K97" t="s">
        <v>13</v>
      </c>
      <c r="L97">
        <v>28.25</v>
      </c>
      <c r="M97" s="3">
        <f t="shared" si="5"/>
        <v>1.7238117902624466E-4</v>
      </c>
      <c r="N97" s="4">
        <f t="shared" si="6"/>
        <v>242.1</v>
      </c>
    </row>
    <row r="98" spans="1:14" x14ac:dyDescent="0.25">
      <c r="A98">
        <v>2019</v>
      </c>
      <c r="B98" t="str">
        <f t="shared" si="4"/>
        <v>13161 Moses Lake School District</v>
      </c>
      <c r="C98" t="s">
        <v>1137</v>
      </c>
      <c r="D98" t="s">
        <v>550</v>
      </c>
      <c r="E98">
        <v>5273</v>
      </c>
      <c r="F98" t="s">
        <v>821</v>
      </c>
      <c r="G98" t="s">
        <v>14</v>
      </c>
      <c r="H98" t="s">
        <v>13</v>
      </c>
      <c r="I98" t="s">
        <v>14</v>
      </c>
      <c r="J98" t="s">
        <v>14</v>
      </c>
      <c r="K98" t="s">
        <v>13</v>
      </c>
      <c r="L98">
        <v>253</v>
      </c>
      <c r="M98" s="3">
        <f t="shared" si="5"/>
        <v>1.5438031254385804E-3</v>
      </c>
      <c r="N98" s="4">
        <f t="shared" si="6"/>
        <v>2168.1999999999998</v>
      </c>
    </row>
    <row r="99" spans="1:14" x14ac:dyDescent="0.25">
      <c r="A99">
        <v>2019</v>
      </c>
      <c r="B99" t="str">
        <f t="shared" si="4"/>
        <v>33206 Columbia (Stevens) School District</v>
      </c>
      <c r="C99" t="s">
        <v>1328</v>
      </c>
      <c r="D99" t="s">
        <v>614</v>
      </c>
      <c r="E99">
        <v>3508</v>
      </c>
      <c r="F99" t="s">
        <v>615</v>
      </c>
      <c r="G99" t="s">
        <v>13</v>
      </c>
      <c r="H99" t="s">
        <v>13</v>
      </c>
      <c r="I99" t="s">
        <v>13</v>
      </c>
      <c r="J99" t="s">
        <v>14</v>
      </c>
      <c r="K99" t="s">
        <v>13</v>
      </c>
      <c r="L99">
        <v>1.25</v>
      </c>
      <c r="M99" s="3">
        <f t="shared" si="5"/>
        <v>7.6274857976214446E-6</v>
      </c>
      <c r="N99" s="4">
        <f t="shared" si="6"/>
        <v>10.71</v>
      </c>
    </row>
    <row r="100" spans="1:14" x14ac:dyDescent="0.25">
      <c r="A100">
        <v>2019</v>
      </c>
      <c r="B100" t="str">
        <f t="shared" si="4"/>
        <v>36400 Columbia (Walla Walla) School District</v>
      </c>
      <c r="C100" t="s">
        <v>1280</v>
      </c>
      <c r="D100" t="s">
        <v>684</v>
      </c>
      <c r="E100">
        <v>4049</v>
      </c>
      <c r="F100" t="s">
        <v>315</v>
      </c>
      <c r="G100" t="s">
        <v>13</v>
      </c>
      <c r="H100" t="s">
        <v>13</v>
      </c>
      <c r="I100" t="s">
        <v>13</v>
      </c>
      <c r="J100" t="s">
        <v>14</v>
      </c>
      <c r="K100" t="s">
        <v>13</v>
      </c>
      <c r="L100">
        <v>106.75</v>
      </c>
      <c r="M100" s="3">
        <f t="shared" si="5"/>
        <v>6.5138728711687142E-4</v>
      </c>
      <c r="N100" s="4">
        <f t="shared" si="6"/>
        <v>914.84</v>
      </c>
    </row>
    <row r="101" spans="1:14" x14ac:dyDescent="0.25">
      <c r="A101">
        <v>2019</v>
      </c>
      <c r="B101" t="str">
        <f t="shared" si="4"/>
        <v>20405 White Salmon Valley School District</v>
      </c>
      <c r="C101" t="s">
        <v>1184</v>
      </c>
      <c r="D101" t="s">
        <v>314</v>
      </c>
      <c r="E101">
        <v>2330</v>
      </c>
      <c r="F101" t="s">
        <v>315</v>
      </c>
      <c r="G101" t="s">
        <v>14</v>
      </c>
      <c r="H101" t="s">
        <v>13</v>
      </c>
      <c r="I101" t="s">
        <v>13</v>
      </c>
      <c r="J101" t="s">
        <v>14</v>
      </c>
      <c r="K101" t="s">
        <v>13</v>
      </c>
      <c r="L101">
        <v>172</v>
      </c>
      <c r="M101" s="3">
        <f t="shared" si="5"/>
        <v>1.0495420457527107E-3</v>
      </c>
      <c r="N101" s="4">
        <f t="shared" si="6"/>
        <v>1474.03</v>
      </c>
    </row>
    <row r="102" spans="1:14" x14ac:dyDescent="0.25">
      <c r="A102">
        <v>2019</v>
      </c>
      <c r="B102" t="str">
        <f t="shared" si="4"/>
        <v>27417 Fife School District</v>
      </c>
      <c r="C102" t="s">
        <v>1222</v>
      </c>
      <c r="D102" t="s">
        <v>437</v>
      </c>
      <c r="E102">
        <v>4582</v>
      </c>
      <c r="F102" t="s">
        <v>761</v>
      </c>
      <c r="G102" t="s">
        <v>13</v>
      </c>
      <c r="H102" t="s">
        <v>13</v>
      </c>
      <c r="I102" t="s">
        <v>13</v>
      </c>
      <c r="J102" t="s">
        <v>14</v>
      </c>
      <c r="K102" t="s">
        <v>13</v>
      </c>
      <c r="L102">
        <v>279</v>
      </c>
      <c r="M102" s="3">
        <f t="shared" si="5"/>
        <v>1.7024548300291066E-3</v>
      </c>
      <c r="N102" s="4">
        <f t="shared" si="6"/>
        <v>2391.02</v>
      </c>
    </row>
    <row r="103" spans="1:14" x14ac:dyDescent="0.25">
      <c r="A103">
        <v>2019</v>
      </c>
      <c r="B103" t="str">
        <f t="shared" si="4"/>
        <v>06037 Vancouver School District</v>
      </c>
      <c r="C103" t="s">
        <v>1105</v>
      </c>
      <c r="D103" t="s">
        <v>20</v>
      </c>
      <c r="E103">
        <v>3423</v>
      </c>
      <c r="F103" t="s">
        <v>600</v>
      </c>
      <c r="G103" t="s">
        <v>14</v>
      </c>
      <c r="H103" t="s">
        <v>14</v>
      </c>
      <c r="I103" t="s">
        <v>13</v>
      </c>
      <c r="J103" t="s">
        <v>14</v>
      </c>
      <c r="K103" t="s">
        <v>13</v>
      </c>
      <c r="L103">
        <v>470.75</v>
      </c>
      <c r="M103" s="3">
        <f t="shared" si="5"/>
        <v>2.8725111513842362E-3</v>
      </c>
      <c r="N103" s="4">
        <f t="shared" si="6"/>
        <v>4034.31</v>
      </c>
    </row>
    <row r="104" spans="1:14" x14ac:dyDescent="0.25">
      <c r="A104">
        <v>2019</v>
      </c>
      <c r="B104" t="str">
        <f t="shared" si="4"/>
        <v>33212 Kettle Falls School District</v>
      </c>
      <c r="C104" t="s">
        <v>1266</v>
      </c>
      <c r="D104" t="s">
        <v>794</v>
      </c>
      <c r="E104">
        <v>5180</v>
      </c>
      <c r="F104" t="s">
        <v>795</v>
      </c>
      <c r="G104" t="s">
        <v>14</v>
      </c>
      <c r="H104" t="s">
        <v>13</v>
      </c>
      <c r="I104" t="s">
        <v>13</v>
      </c>
      <c r="J104" t="s">
        <v>14</v>
      </c>
      <c r="K104" t="s">
        <v>13</v>
      </c>
      <c r="L104">
        <v>10</v>
      </c>
      <c r="M104" s="3">
        <f t="shared" si="5"/>
        <v>6.1019886380971557E-5</v>
      </c>
      <c r="N104" s="4">
        <f t="shared" si="6"/>
        <v>85.7</v>
      </c>
    </row>
    <row r="105" spans="1:14" x14ac:dyDescent="0.25">
      <c r="A105">
        <v>2019</v>
      </c>
      <c r="B105" t="str">
        <f t="shared" si="4"/>
        <v>33115 Colville School District</v>
      </c>
      <c r="C105" t="s">
        <v>1263</v>
      </c>
      <c r="D105" t="s">
        <v>131</v>
      </c>
      <c r="E105">
        <v>3310</v>
      </c>
      <c r="F105" t="s">
        <v>572</v>
      </c>
      <c r="G105" t="s">
        <v>14</v>
      </c>
      <c r="H105" t="s">
        <v>13</v>
      </c>
      <c r="I105" t="s">
        <v>14</v>
      </c>
      <c r="J105" t="s">
        <v>14</v>
      </c>
      <c r="K105" t="s">
        <v>13</v>
      </c>
      <c r="L105">
        <v>44</v>
      </c>
      <c r="M105" s="3">
        <f t="shared" si="5"/>
        <v>2.6848750007627486E-4</v>
      </c>
      <c r="N105" s="4">
        <f t="shared" si="6"/>
        <v>377.08</v>
      </c>
    </row>
    <row r="106" spans="1:14" x14ac:dyDescent="0.25">
      <c r="A106">
        <v>2019</v>
      </c>
      <c r="B106" t="str">
        <f t="shared" si="4"/>
        <v>39202 Toppenish School District</v>
      </c>
      <c r="C106" t="s">
        <v>1302</v>
      </c>
      <c r="D106" t="s">
        <v>116</v>
      </c>
      <c r="E106">
        <v>1508</v>
      </c>
      <c r="F106" t="s">
        <v>117</v>
      </c>
      <c r="G106" t="s">
        <v>13</v>
      </c>
      <c r="H106" t="s">
        <v>13</v>
      </c>
      <c r="I106" t="s">
        <v>13</v>
      </c>
      <c r="J106" t="s">
        <v>14</v>
      </c>
      <c r="K106" t="s">
        <v>13</v>
      </c>
      <c r="L106">
        <v>11.5</v>
      </c>
      <c r="M106" s="3">
        <f t="shared" si="5"/>
        <v>7.0172869338117286E-5</v>
      </c>
      <c r="N106" s="4">
        <f t="shared" si="6"/>
        <v>98.55</v>
      </c>
    </row>
    <row r="107" spans="1:14" x14ac:dyDescent="0.25">
      <c r="A107">
        <v>2019</v>
      </c>
      <c r="B107" t="str">
        <f t="shared" si="4"/>
        <v>29011 Concrete School District</v>
      </c>
      <c r="C107" t="s">
        <v>1228</v>
      </c>
      <c r="D107" t="s">
        <v>448</v>
      </c>
      <c r="E107">
        <v>2810</v>
      </c>
      <c r="F107" t="s">
        <v>449</v>
      </c>
      <c r="G107" t="s">
        <v>13</v>
      </c>
      <c r="H107" t="s">
        <v>13</v>
      </c>
      <c r="I107" t="s">
        <v>13</v>
      </c>
      <c r="J107" t="s">
        <v>14</v>
      </c>
      <c r="K107" t="s">
        <v>13</v>
      </c>
      <c r="L107">
        <v>3.75</v>
      </c>
      <c r="M107" s="3">
        <f t="shared" si="5"/>
        <v>2.2882457392864336E-5</v>
      </c>
      <c r="N107" s="4">
        <f t="shared" si="6"/>
        <v>32.14</v>
      </c>
    </row>
    <row r="108" spans="1:14" x14ac:dyDescent="0.25">
      <c r="A108">
        <v>2019</v>
      </c>
      <c r="B108" t="str">
        <f t="shared" si="4"/>
        <v>11051 North Franklin School District</v>
      </c>
      <c r="C108" t="s">
        <v>1128</v>
      </c>
      <c r="D108" t="s">
        <v>174</v>
      </c>
      <c r="E108">
        <v>3272</v>
      </c>
      <c r="F108" t="s">
        <v>561</v>
      </c>
      <c r="G108" t="s">
        <v>14</v>
      </c>
      <c r="H108" t="s">
        <v>13</v>
      </c>
      <c r="I108" t="s">
        <v>13</v>
      </c>
      <c r="J108" t="s">
        <v>14</v>
      </c>
      <c r="K108" t="s">
        <v>13</v>
      </c>
      <c r="L108">
        <v>232</v>
      </c>
      <c r="M108" s="3">
        <f t="shared" si="5"/>
        <v>1.4156613640385401E-3</v>
      </c>
      <c r="N108" s="4">
        <f t="shared" si="6"/>
        <v>1988.23</v>
      </c>
    </row>
    <row r="109" spans="1:14" x14ac:dyDescent="0.25">
      <c r="A109">
        <v>2019</v>
      </c>
      <c r="B109" t="str">
        <f t="shared" si="4"/>
        <v>39200 Grandview School District</v>
      </c>
      <c r="C109" t="s">
        <v>1300</v>
      </c>
      <c r="D109" t="s">
        <v>185</v>
      </c>
      <c r="E109">
        <v>1776</v>
      </c>
      <c r="F109" t="s">
        <v>186</v>
      </c>
      <c r="G109" t="s">
        <v>13</v>
      </c>
      <c r="H109" t="s">
        <v>13</v>
      </c>
      <c r="I109" t="s">
        <v>13</v>
      </c>
      <c r="J109" t="s">
        <v>14</v>
      </c>
      <c r="K109" t="s">
        <v>13</v>
      </c>
      <c r="L109">
        <v>3.75</v>
      </c>
      <c r="M109" s="3">
        <f t="shared" si="5"/>
        <v>2.2882457392864336E-5</v>
      </c>
      <c r="N109" s="4">
        <f t="shared" si="6"/>
        <v>32.14</v>
      </c>
    </row>
    <row r="110" spans="1:14" x14ac:dyDescent="0.25">
      <c r="A110">
        <v>2019</v>
      </c>
      <c r="B110" t="str">
        <f t="shared" si="4"/>
        <v>31015 Edmonds School District</v>
      </c>
      <c r="C110" t="s">
        <v>1238</v>
      </c>
      <c r="D110" t="s">
        <v>29</v>
      </c>
      <c r="E110">
        <v>1830</v>
      </c>
      <c r="F110" t="s">
        <v>1374</v>
      </c>
      <c r="G110" t="s">
        <v>13</v>
      </c>
      <c r="H110" t="s">
        <v>13</v>
      </c>
      <c r="I110" t="s">
        <v>13</v>
      </c>
      <c r="J110" t="s">
        <v>14</v>
      </c>
      <c r="K110" t="s">
        <v>13</v>
      </c>
      <c r="L110">
        <v>1.25</v>
      </c>
      <c r="M110" s="3">
        <f t="shared" si="5"/>
        <v>7.6274857976214446E-6</v>
      </c>
      <c r="N110" s="4">
        <f t="shared" si="6"/>
        <v>10.71</v>
      </c>
    </row>
    <row r="111" spans="1:14" x14ac:dyDescent="0.25">
      <c r="A111">
        <v>2019</v>
      </c>
      <c r="B111" t="str">
        <f t="shared" si="4"/>
        <v>17414 Lake Washington School District</v>
      </c>
      <c r="C111" t="s">
        <v>1169</v>
      </c>
      <c r="D111" t="s">
        <v>107</v>
      </c>
      <c r="E111">
        <v>1649</v>
      </c>
      <c r="F111" t="s">
        <v>149</v>
      </c>
      <c r="G111" t="s">
        <v>14</v>
      </c>
      <c r="H111" t="s">
        <v>13</v>
      </c>
      <c r="I111" t="s">
        <v>13</v>
      </c>
      <c r="J111" t="s">
        <v>14</v>
      </c>
      <c r="K111" t="s">
        <v>13</v>
      </c>
      <c r="L111">
        <v>3</v>
      </c>
      <c r="M111" s="3">
        <f t="shared" si="5"/>
        <v>1.8305965914291468E-5</v>
      </c>
      <c r="N111" s="4">
        <f t="shared" si="6"/>
        <v>25.71</v>
      </c>
    </row>
    <row r="112" spans="1:14" x14ac:dyDescent="0.25">
      <c r="A112">
        <v>2019</v>
      </c>
      <c r="B112" t="str">
        <f t="shared" si="4"/>
        <v>15204 Coupeville School District</v>
      </c>
      <c r="C112" t="s">
        <v>1148</v>
      </c>
      <c r="D112" t="s">
        <v>59</v>
      </c>
      <c r="E112">
        <v>2625</v>
      </c>
      <c r="F112" t="s">
        <v>414</v>
      </c>
      <c r="G112" t="s">
        <v>14</v>
      </c>
      <c r="H112" t="s">
        <v>13</v>
      </c>
      <c r="I112" t="s">
        <v>13</v>
      </c>
      <c r="J112" t="s">
        <v>14</v>
      </c>
      <c r="K112" t="s">
        <v>13</v>
      </c>
      <c r="L112">
        <v>50.5</v>
      </c>
      <c r="M112" s="3">
        <f t="shared" si="5"/>
        <v>3.0815042622390636E-4</v>
      </c>
      <c r="N112" s="4">
        <f t="shared" si="6"/>
        <v>432.78</v>
      </c>
    </row>
    <row r="113" spans="1:16" x14ac:dyDescent="0.25">
      <c r="A113">
        <v>2019</v>
      </c>
      <c r="B113" t="str">
        <f t="shared" si="4"/>
        <v>06801 Esd 112 Acting As A School District</v>
      </c>
      <c r="C113" t="s">
        <v>1113</v>
      </c>
      <c r="D113" t="s">
        <v>52</v>
      </c>
      <c r="E113">
        <v>3294</v>
      </c>
      <c r="F113" t="s">
        <v>570</v>
      </c>
      <c r="G113" t="s">
        <v>13</v>
      </c>
      <c r="H113" t="s">
        <v>13</v>
      </c>
      <c r="I113" t="s">
        <v>13</v>
      </c>
      <c r="J113" t="s">
        <v>14</v>
      </c>
      <c r="K113" t="s">
        <v>13</v>
      </c>
      <c r="L113">
        <v>18</v>
      </c>
      <c r="M113" s="3">
        <f t="shared" si="5"/>
        <v>1.098357954857488E-4</v>
      </c>
      <c r="N113" s="4">
        <f t="shared" si="6"/>
        <v>154.26</v>
      </c>
    </row>
    <row r="114" spans="1:16" x14ac:dyDescent="0.25">
      <c r="A114">
        <v>2019</v>
      </c>
      <c r="B114" t="str">
        <f t="shared" si="4"/>
        <v>21237 Toledo School District</v>
      </c>
      <c r="C114" t="s">
        <v>1188</v>
      </c>
      <c r="D114" t="s">
        <v>410</v>
      </c>
      <c r="E114">
        <v>5190</v>
      </c>
      <c r="F114" t="s">
        <v>796</v>
      </c>
      <c r="G114" t="s">
        <v>13</v>
      </c>
      <c r="H114" t="s">
        <v>13</v>
      </c>
      <c r="I114" t="s">
        <v>14</v>
      </c>
      <c r="J114" t="s">
        <v>14</v>
      </c>
      <c r="K114" t="s">
        <v>13</v>
      </c>
      <c r="L114">
        <v>3.5</v>
      </c>
      <c r="M114" s="3">
        <f t="shared" si="5"/>
        <v>2.1356960233340046E-5</v>
      </c>
      <c r="N114" s="4">
        <f t="shared" si="6"/>
        <v>29.99</v>
      </c>
    </row>
    <row r="115" spans="1:16" x14ac:dyDescent="0.25">
      <c r="A115">
        <v>2019</v>
      </c>
      <c r="B115" t="str">
        <f t="shared" si="4"/>
        <v>27400 Clover Park School District</v>
      </c>
      <c r="C115" t="s">
        <v>1216</v>
      </c>
      <c r="D115" t="s">
        <v>57</v>
      </c>
      <c r="E115">
        <v>5411</v>
      </c>
      <c r="F115" t="s">
        <v>58</v>
      </c>
      <c r="G115" t="s">
        <v>13</v>
      </c>
      <c r="H115" t="s">
        <v>13</v>
      </c>
      <c r="I115" t="s">
        <v>13</v>
      </c>
      <c r="J115" t="s">
        <v>14</v>
      </c>
      <c r="K115" t="s">
        <v>13</v>
      </c>
      <c r="L115">
        <v>6</v>
      </c>
      <c r="M115" s="3">
        <f t="shared" si="5"/>
        <v>3.6611931828582936E-5</v>
      </c>
      <c r="N115" s="4">
        <f t="shared" si="6"/>
        <v>51.42</v>
      </c>
    </row>
    <row r="116" spans="1:16" x14ac:dyDescent="0.25">
      <c r="A116">
        <v>2019</v>
      </c>
      <c r="B116" t="str">
        <f t="shared" si="4"/>
        <v>22073 Creston School District</v>
      </c>
      <c r="C116" t="s">
        <v>1345</v>
      </c>
      <c r="D116" t="s">
        <v>1375</v>
      </c>
      <c r="E116">
        <v>2863</v>
      </c>
      <c r="F116" t="s">
        <v>1376</v>
      </c>
      <c r="G116" t="s">
        <v>13</v>
      </c>
      <c r="H116" t="s">
        <v>13</v>
      </c>
      <c r="I116" t="s">
        <v>13</v>
      </c>
      <c r="J116" t="s">
        <v>14</v>
      </c>
      <c r="K116" t="s">
        <v>13</v>
      </c>
      <c r="L116">
        <v>1</v>
      </c>
      <c r="M116" s="3">
        <f t="shared" si="5"/>
        <v>6.1019886380971562E-6</v>
      </c>
      <c r="N116" s="4">
        <f t="shared" si="6"/>
        <v>8.57</v>
      </c>
    </row>
    <row r="117" spans="1:16" x14ac:dyDescent="0.25">
      <c r="A117">
        <v>2019</v>
      </c>
      <c r="B117" t="str">
        <f t="shared" si="4"/>
        <v>16048 Quilcene School District</v>
      </c>
      <c r="C117" t="s">
        <v>1150</v>
      </c>
      <c r="D117" t="s">
        <v>369</v>
      </c>
      <c r="E117">
        <v>5081</v>
      </c>
      <c r="F117" t="s">
        <v>773</v>
      </c>
      <c r="G117" t="s">
        <v>13</v>
      </c>
      <c r="H117" t="s">
        <v>13</v>
      </c>
      <c r="I117" t="s">
        <v>13</v>
      </c>
      <c r="J117" t="s">
        <v>14</v>
      </c>
      <c r="K117" t="s">
        <v>13</v>
      </c>
      <c r="L117">
        <v>1</v>
      </c>
      <c r="M117" s="3">
        <f t="shared" si="5"/>
        <v>6.1019886380971562E-6</v>
      </c>
      <c r="N117" s="4">
        <f t="shared" si="6"/>
        <v>8.57</v>
      </c>
    </row>
    <row r="118" spans="1:16" x14ac:dyDescent="0.25">
      <c r="A118">
        <v>2019</v>
      </c>
      <c r="B118" t="str">
        <f t="shared" si="4"/>
        <v>31332 Granite Falls School District</v>
      </c>
      <c r="C118" t="s">
        <v>1246</v>
      </c>
      <c r="D118" t="s">
        <v>398</v>
      </c>
      <c r="E118">
        <v>5171</v>
      </c>
      <c r="F118" t="s">
        <v>791</v>
      </c>
      <c r="G118" t="s">
        <v>13</v>
      </c>
      <c r="H118" t="s">
        <v>13</v>
      </c>
      <c r="I118" t="s">
        <v>14</v>
      </c>
      <c r="J118" t="s">
        <v>14</v>
      </c>
      <c r="K118" t="s">
        <v>13</v>
      </c>
      <c r="L118">
        <v>76.5</v>
      </c>
      <c r="M118" s="3">
        <f t="shared" si="5"/>
        <v>4.6680213081443241E-4</v>
      </c>
      <c r="N118" s="4">
        <f t="shared" si="6"/>
        <v>655.6</v>
      </c>
    </row>
    <row r="119" spans="1:16" x14ac:dyDescent="0.25">
      <c r="A119">
        <v>2019</v>
      </c>
      <c r="B119" t="str">
        <f t="shared" si="4"/>
        <v>10050 Curlew School District</v>
      </c>
      <c r="C119" t="s">
        <v>1125</v>
      </c>
      <c r="D119" t="s">
        <v>254</v>
      </c>
      <c r="E119">
        <v>2006</v>
      </c>
      <c r="F119" t="s">
        <v>255</v>
      </c>
      <c r="G119" t="s">
        <v>14</v>
      </c>
      <c r="H119" t="s">
        <v>13</v>
      </c>
      <c r="I119" t="s">
        <v>13</v>
      </c>
      <c r="J119" t="s">
        <v>14</v>
      </c>
      <c r="K119" t="s">
        <v>13</v>
      </c>
      <c r="L119">
        <v>13.75</v>
      </c>
      <c r="M119" s="3">
        <f t="shared" si="5"/>
        <v>8.3902343773835893E-5</v>
      </c>
      <c r="N119" s="4">
        <f t="shared" si="6"/>
        <v>117.84</v>
      </c>
    </row>
    <row r="120" spans="1:16" x14ac:dyDescent="0.25">
      <c r="A120">
        <v>2019</v>
      </c>
      <c r="B120" t="str">
        <f t="shared" si="4"/>
        <v>27083 University Place School District</v>
      </c>
      <c r="C120" t="s">
        <v>1213</v>
      </c>
      <c r="D120" t="s">
        <v>536</v>
      </c>
      <c r="E120">
        <v>3179</v>
      </c>
      <c r="F120" t="s">
        <v>537</v>
      </c>
      <c r="G120" t="s">
        <v>14</v>
      </c>
      <c r="H120" t="s">
        <v>13</v>
      </c>
      <c r="I120" t="s">
        <v>13</v>
      </c>
      <c r="J120" t="s">
        <v>14</v>
      </c>
      <c r="K120" t="s">
        <v>13</v>
      </c>
      <c r="L120">
        <v>96.75</v>
      </c>
      <c r="M120" s="3">
        <f t="shared" si="5"/>
        <v>5.9036740073589982E-4</v>
      </c>
      <c r="N120" s="4">
        <f t="shared" si="6"/>
        <v>829.14</v>
      </c>
    </row>
    <row r="121" spans="1:16" x14ac:dyDescent="0.25">
      <c r="A121">
        <v>2019</v>
      </c>
      <c r="B121" t="str">
        <f t="shared" si="4"/>
        <v>27083 University Place School District</v>
      </c>
      <c r="C121" t="s">
        <v>1213</v>
      </c>
      <c r="D121" t="s">
        <v>536</v>
      </c>
      <c r="E121">
        <v>3600</v>
      </c>
      <c r="F121" t="s">
        <v>642</v>
      </c>
      <c r="G121" t="s">
        <v>14</v>
      </c>
      <c r="H121" t="s">
        <v>13</v>
      </c>
      <c r="I121" t="s">
        <v>14</v>
      </c>
      <c r="J121" t="s">
        <v>14</v>
      </c>
      <c r="K121" t="s">
        <v>13</v>
      </c>
      <c r="L121">
        <v>764.5</v>
      </c>
      <c r="M121" s="3">
        <f t="shared" si="5"/>
        <v>4.6649703138252757E-3</v>
      </c>
      <c r="N121" s="4">
        <f t="shared" si="6"/>
        <v>6551.74</v>
      </c>
    </row>
    <row r="122" spans="1:16" x14ac:dyDescent="0.25">
      <c r="A122">
        <v>2019</v>
      </c>
      <c r="B122" t="str">
        <f t="shared" si="4"/>
        <v>26059 Cusick School District</v>
      </c>
      <c r="C122" t="s">
        <v>1325</v>
      </c>
      <c r="D122" t="s">
        <v>349</v>
      </c>
      <c r="E122">
        <v>2423</v>
      </c>
      <c r="F122" t="s">
        <v>350</v>
      </c>
      <c r="G122" t="s">
        <v>13</v>
      </c>
      <c r="H122" t="s">
        <v>13</v>
      </c>
      <c r="I122" t="s">
        <v>13</v>
      </c>
      <c r="J122" t="s">
        <v>14</v>
      </c>
      <c r="K122" t="s">
        <v>13</v>
      </c>
      <c r="L122">
        <v>2.5</v>
      </c>
      <c r="M122" s="3">
        <f t="shared" si="5"/>
        <v>1.5254971595242889E-5</v>
      </c>
      <c r="N122" s="4">
        <f t="shared" si="6"/>
        <v>21.42</v>
      </c>
    </row>
    <row r="123" spans="1:16" x14ac:dyDescent="0.25">
      <c r="A123">
        <v>2019</v>
      </c>
      <c r="B123" t="str">
        <f t="shared" si="4"/>
        <v>32356 Central Valley School District</v>
      </c>
      <c r="C123" t="s">
        <v>1252</v>
      </c>
      <c r="D123" t="s">
        <v>501</v>
      </c>
      <c r="E123">
        <v>5328</v>
      </c>
      <c r="F123" t="s">
        <v>842</v>
      </c>
      <c r="G123" t="s">
        <v>13</v>
      </c>
      <c r="H123" t="s">
        <v>13</v>
      </c>
      <c r="I123" t="s">
        <v>13</v>
      </c>
      <c r="J123" t="s">
        <v>14</v>
      </c>
      <c r="K123" t="s">
        <v>13</v>
      </c>
      <c r="L123">
        <v>4</v>
      </c>
      <c r="M123" s="3">
        <f t="shared" si="5"/>
        <v>2.4407954552388625E-5</v>
      </c>
      <c r="N123" s="4">
        <f t="shared" si="6"/>
        <v>34.28</v>
      </c>
    </row>
    <row r="124" spans="1:16" x14ac:dyDescent="0.25">
      <c r="A124">
        <v>2019</v>
      </c>
      <c r="B124" t="str">
        <f t="shared" si="4"/>
        <v>31330 Darrington School District</v>
      </c>
      <c r="C124" t="s">
        <v>1245</v>
      </c>
      <c r="D124" t="s">
        <v>538</v>
      </c>
      <c r="E124">
        <v>3188</v>
      </c>
      <c r="F124" t="s">
        <v>539</v>
      </c>
      <c r="G124" t="s">
        <v>14</v>
      </c>
      <c r="H124" t="s">
        <v>13</v>
      </c>
      <c r="I124" t="s">
        <v>14</v>
      </c>
      <c r="J124" t="s">
        <v>14</v>
      </c>
      <c r="K124" t="s">
        <v>13</v>
      </c>
      <c r="L124">
        <v>21</v>
      </c>
      <c r="M124" s="3">
        <f t="shared" si="5"/>
        <v>1.2814176140004028E-4</v>
      </c>
      <c r="N124" s="4">
        <f t="shared" si="6"/>
        <v>179.97</v>
      </c>
    </row>
    <row r="125" spans="1:16" x14ac:dyDescent="0.25">
      <c r="A125">
        <v>2019</v>
      </c>
      <c r="B125" t="str">
        <f t="shared" si="4"/>
        <v>22207 Davenport School District</v>
      </c>
      <c r="C125" t="s">
        <v>1193</v>
      </c>
      <c r="D125" t="s">
        <v>533</v>
      </c>
      <c r="E125">
        <v>3173</v>
      </c>
      <c r="F125" t="s">
        <v>534</v>
      </c>
      <c r="G125" t="s">
        <v>14</v>
      </c>
      <c r="H125" t="s">
        <v>13</v>
      </c>
      <c r="I125" t="s">
        <v>13</v>
      </c>
      <c r="J125" t="s">
        <v>14</v>
      </c>
      <c r="K125" t="s">
        <v>13</v>
      </c>
      <c r="L125">
        <v>69.5</v>
      </c>
      <c r="M125" s="3">
        <f t="shared" si="5"/>
        <v>4.2408821034775233E-4</v>
      </c>
      <c r="N125" s="4">
        <f t="shared" si="6"/>
        <v>595.61</v>
      </c>
    </row>
    <row r="126" spans="1:16" x14ac:dyDescent="0.25">
      <c r="A126">
        <v>2019</v>
      </c>
      <c r="B126" t="str">
        <f t="shared" si="4"/>
        <v>39007 Yakima School District</v>
      </c>
      <c r="C126" t="s">
        <v>1296</v>
      </c>
      <c r="D126" t="s">
        <v>27</v>
      </c>
      <c r="E126">
        <v>2116</v>
      </c>
      <c r="F126" t="s">
        <v>263</v>
      </c>
      <c r="G126" t="s">
        <v>14</v>
      </c>
      <c r="H126" t="s">
        <v>14</v>
      </c>
      <c r="I126" t="s">
        <v>13</v>
      </c>
      <c r="J126" t="s">
        <v>14</v>
      </c>
      <c r="K126" t="s">
        <v>13</v>
      </c>
      <c r="L126">
        <v>651.5</v>
      </c>
      <c r="M126" s="3">
        <f t="shared" si="5"/>
        <v>3.9754455977202971E-3</v>
      </c>
      <c r="N126" s="4">
        <f t="shared" si="6"/>
        <v>5583.33</v>
      </c>
    </row>
    <row r="127" spans="1:16" x14ac:dyDescent="0.25">
      <c r="A127">
        <v>2019</v>
      </c>
      <c r="B127" t="str">
        <f t="shared" si="4"/>
        <v>27010 Tacoma School District</v>
      </c>
      <c r="C127" t="s">
        <v>1212</v>
      </c>
      <c r="D127" t="s">
        <v>81</v>
      </c>
      <c r="E127">
        <v>1797</v>
      </c>
      <c r="F127" t="s">
        <v>192</v>
      </c>
      <c r="G127" t="s">
        <v>13</v>
      </c>
      <c r="H127" t="s">
        <v>13</v>
      </c>
      <c r="I127" t="s">
        <v>13</v>
      </c>
      <c r="J127" t="s">
        <v>14</v>
      </c>
      <c r="K127" t="s">
        <v>13</v>
      </c>
      <c r="L127">
        <v>1</v>
      </c>
      <c r="M127" s="3">
        <f t="shared" si="5"/>
        <v>6.1019886380971562E-6</v>
      </c>
      <c r="N127" s="4">
        <f t="shared" si="6"/>
        <v>8.57</v>
      </c>
      <c r="P127" t="s">
        <v>1481</v>
      </c>
    </row>
    <row r="128" spans="1:16" x14ac:dyDescent="0.25">
      <c r="A128">
        <v>2019</v>
      </c>
      <c r="B128" t="str">
        <f t="shared" si="4"/>
        <v>32081 Spokane School District</v>
      </c>
      <c r="C128" t="s">
        <v>1248</v>
      </c>
      <c r="D128" t="s">
        <v>24</v>
      </c>
      <c r="E128">
        <v>1603</v>
      </c>
      <c r="F128" t="s">
        <v>133</v>
      </c>
      <c r="G128" t="s">
        <v>13</v>
      </c>
      <c r="H128" t="s">
        <v>13</v>
      </c>
      <c r="I128" t="s">
        <v>13</v>
      </c>
      <c r="J128" t="s">
        <v>14</v>
      </c>
      <c r="K128" t="s">
        <v>13</v>
      </c>
      <c r="L128">
        <v>5.75</v>
      </c>
      <c r="M128" s="3">
        <f t="shared" si="5"/>
        <v>3.5086434669058643E-5</v>
      </c>
      <c r="N128" s="4">
        <f t="shared" si="6"/>
        <v>49.28</v>
      </c>
    </row>
    <row r="129" spans="1:14" x14ac:dyDescent="0.25">
      <c r="A129">
        <v>2019</v>
      </c>
      <c r="B129" t="str">
        <f t="shared" si="4"/>
        <v>06119 Battle Ground School District</v>
      </c>
      <c r="C129" t="s">
        <v>1111</v>
      </c>
      <c r="D129" t="s">
        <v>33</v>
      </c>
      <c r="E129">
        <v>5502</v>
      </c>
      <c r="F129" t="s">
        <v>100</v>
      </c>
      <c r="G129" t="s">
        <v>13</v>
      </c>
      <c r="H129" t="s">
        <v>13</v>
      </c>
      <c r="I129" t="s">
        <v>13</v>
      </c>
      <c r="J129" t="s">
        <v>14</v>
      </c>
      <c r="K129" t="s">
        <v>13</v>
      </c>
      <c r="L129">
        <v>9.25</v>
      </c>
      <c r="M129" s="3">
        <f t="shared" si="5"/>
        <v>5.6443394902398693E-5</v>
      </c>
      <c r="N129" s="4">
        <f t="shared" si="6"/>
        <v>79.27</v>
      </c>
    </row>
    <row r="130" spans="1:14" x14ac:dyDescent="0.25">
      <c r="A130">
        <v>2019</v>
      </c>
      <c r="B130" t="str">
        <f t="shared" ref="B130:B193" si="7">PROPER(CONCATENATE(C130," ",D130))</f>
        <v>07002 Dayton School District</v>
      </c>
      <c r="C130" t="s">
        <v>1114</v>
      </c>
      <c r="D130" t="s">
        <v>309</v>
      </c>
      <c r="E130">
        <v>2302</v>
      </c>
      <c r="F130" t="s">
        <v>310</v>
      </c>
      <c r="G130" t="s">
        <v>14</v>
      </c>
      <c r="H130" t="s">
        <v>13</v>
      </c>
      <c r="I130" t="s">
        <v>14</v>
      </c>
      <c r="J130" t="s">
        <v>14</v>
      </c>
      <c r="K130" t="s">
        <v>13</v>
      </c>
      <c r="L130">
        <v>87.25</v>
      </c>
      <c r="M130" s="3">
        <f t="shared" ref="M130:M193" si="8">L130/$L$702</f>
        <v>5.3239850867397686E-4</v>
      </c>
      <c r="N130" s="4">
        <f t="shared" si="6"/>
        <v>747.73</v>
      </c>
    </row>
    <row r="131" spans="1:14" x14ac:dyDescent="0.25">
      <c r="A131">
        <v>2019</v>
      </c>
      <c r="B131" t="str">
        <f t="shared" si="7"/>
        <v>17210 Federal Way School District</v>
      </c>
      <c r="C131" t="s">
        <v>1154</v>
      </c>
      <c r="D131" t="s">
        <v>25</v>
      </c>
      <c r="E131">
        <v>3766</v>
      </c>
      <c r="F131" t="s">
        <v>657</v>
      </c>
      <c r="G131" t="s">
        <v>14</v>
      </c>
      <c r="H131" t="s">
        <v>14</v>
      </c>
      <c r="I131" t="s">
        <v>13</v>
      </c>
      <c r="J131" t="s">
        <v>14</v>
      </c>
      <c r="K131" t="s">
        <v>13</v>
      </c>
      <c r="L131">
        <v>890</v>
      </c>
      <c r="M131" s="3">
        <f t="shared" si="8"/>
        <v>5.4307698879064691E-3</v>
      </c>
      <c r="N131" s="4">
        <f t="shared" si="6"/>
        <v>7627.27</v>
      </c>
    </row>
    <row r="132" spans="1:14" x14ac:dyDescent="0.25">
      <c r="A132">
        <v>2019</v>
      </c>
      <c r="B132" t="str">
        <f t="shared" si="7"/>
        <v>32414 Deer Park School District</v>
      </c>
      <c r="C132" t="s">
        <v>1258</v>
      </c>
      <c r="D132" t="s">
        <v>209</v>
      </c>
      <c r="E132">
        <v>4123</v>
      </c>
      <c r="F132" t="s">
        <v>694</v>
      </c>
      <c r="G132" t="s">
        <v>13</v>
      </c>
      <c r="H132" t="s">
        <v>13</v>
      </c>
      <c r="I132" t="s">
        <v>13</v>
      </c>
      <c r="J132" t="s">
        <v>14</v>
      </c>
      <c r="K132" t="s">
        <v>13</v>
      </c>
      <c r="L132">
        <v>352.75</v>
      </c>
      <c r="M132" s="3">
        <f t="shared" si="8"/>
        <v>2.1524764920887716E-3</v>
      </c>
      <c r="N132" s="4">
        <f t="shared" si="6"/>
        <v>3023.06</v>
      </c>
    </row>
    <row r="133" spans="1:14" x14ac:dyDescent="0.25">
      <c r="A133">
        <v>2019</v>
      </c>
      <c r="B133" t="str">
        <f t="shared" si="7"/>
        <v>32414 Deer Park School District</v>
      </c>
      <c r="C133" t="s">
        <v>1258</v>
      </c>
      <c r="D133" t="s">
        <v>209</v>
      </c>
      <c r="E133">
        <v>1852</v>
      </c>
      <c r="F133" t="s">
        <v>210</v>
      </c>
      <c r="G133" t="s">
        <v>13</v>
      </c>
      <c r="H133" t="s">
        <v>13</v>
      </c>
      <c r="I133" t="s">
        <v>13</v>
      </c>
      <c r="J133" t="s">
        <v>14</v>
      </c>
      <c r="K133" t="s">
        <v>13</v>
      </c>
      <c r="L133">
        <v>14.25</v>
      </c>
      <c r="M133" s="3">
        <f t="shared" si="8"/>
        <v>8.6953338092884464E-5</v>
      </c>
      <c r="N133" s="4">
        <f t="shared" si="6"/>
        <v>122.12</v>
      </c>
    </row>
    <row r="134" spans="1:14" x14ac:dyDescent="0.25">
      <c r="A134">
        <v>2019</v>
      </c>
      <c r="B134" t="str">
        <f t="shared" si="7"/>
        <v>01147 Othello School District</v>
      </c>
      <c r="C134" t="s">
        <v>1089</v>
      </c>
      <c r="D134" t="s">
        <v>36</v>
      </c>
      <c r="E134">
        <v>5367</v>
      </c>
      <c r="F134" t="s">
        <v>37</v>
      </c>
      <c r="G134" t="s">
        <v>13</v>
      </c>
      <c r="H134" t="s">
        <v>13</v>
      </c>
      <c r="I134" t="s">
        <v>13</v>
      </c>
      <c r="J134" t="s">
        <v>14</v>
      </c>
      <c r="K134" t="s">
        <v>13</v>
      </c>
      <c r="L134">
        <v>6</v>
      </c>
      <c r="M134" s="3">
        <f t="shared" si="8"/>
        <v>3.6611931828582936E-5</v>
      </c>
      <c r="N134" s="4">
        <f t="shared" ref="N134:N197" si="9">ROUND(M134*$N$702,2)</f>
        <v>51.42</v>
      </c>
    </row>
    <row r="135" spans="1:14" x14ac:dyDescent="0.25">
      <c r="A135">
        <v>2019</v>
      </c>
      <c r="B135" t="str">
        <f t="shared" si="7"/>
        <v>18402 South Kitsap School District</v>
      </c>
      <c r="C135" t="s">
        <v>1178</v>
      </c>
      <c r="D135" t="s">
        <v>165</v>
      </c>
      <c r="E135">
        <v>3899</v>
      </c>
      <c r="F135" t="s">
        <v>669</v>
      </c>
      <c r="G135" t="s">
        <v>13</v>
      </c>
      <c r="H135" t="s">
        <v>13</v>
      </c>
      <c r="I135" t="s">
        <v>13</v>
      </c>
      <c r="J135" t="s">
        <v>14</v>
      </c>
      <c r="K135" t="s">
        <v>13</v>
      </c>
      <c r="L135">
        <v>15.75</v>
      </c>
      <c r="M135" s="3">
        <f t="shared" si="8"/>
        <v>9.6106321050030207E-5</v>
      </c>
      <c r="N135" s="4">
        <f t="shared" si="9"/>
        <v>134.97999999999999</v>
      </c>
    </row>
    <row r="136" spans="1:14" x14ac:dyDescent="0.25">
      <c r="A136">
        <v>2019</v>
      </c>
      <c r="B136" t="str">
        <f t="shared" si="7"/>
        <v>08122 Longview School District</v>
      </c>
      <c r="C136" t="s">
        <v>1115</v>
      </c>
      <c r="D136" t="s">
        <v>345</v>
      </c>
      <c r="E136">
        <v>5312</v>
      </c>
      <c r="F136" t="s">
        <v>836</v>
      </c>
      <c r="G136" t="s">
        <v>14</v>
      </c>
      <c r="H136" t="s">
        <v>13</v>
      </c>
      <c r="I136" t="s">
        <v>13</v>
      </c>
      <c r="J136" t="s">
        <v>14</v>
      </c>
      <c r="K136" t="s">
        <v>13</v>
      </c>
      <c r="L136">
        <v>29.5</v>
      </c>
      <c r="M136" s="3">
        <f t="shared" si="8"/>
        <v>1.800086648238661E-4</v>
      </c>
      <c r="N136" s="4">
        <f t="shared" si="9"/>
        <v>252.81</v>
      </c>
    </row>
    <row r="137" spans="1:14" x14ac:dyDescent="0.25">
      <c r="A137">
        <v>2019</v>
      </c>
      <c r="B137" t="str">
        <f t="shared" si="7"/>
        <v>06117 Camas School District</v>
      </c>
      <c r="C137" t="s">
        <v>1110</v>
      </c>
      <c r="D137" t="s">
        <v>755</v>
      </c>
      <c r="E137">
        <v>5533</v>
      </c>
      <c r="F137" t="s">
        <v>836</v>
      </c>
      <c r="G137" t="s">
        <v>13</v>
      </c>
      <c r="H137" t="s">
        <v>13</v>
      </c>
      <c r="I137" t="s">
        <v>13</v>
      </c>
      <c r="J137" t="s">
        <v>14</v>
      </c>
      <c r="K137" t="s">
        <v>13</v>
      </c>
      <c r="L137">
        <v>1</v>
      </c>
      <c r="M137" s="3">
        <f t="shared" si="8"/>
        <v>6.1019886380971562E-6</v>
      </c>
      <c r="N137" s="4">
        <f t="shared" si="9"/>
        <v>8.57</v>
      </c>
    </row>
    <row r="138" spans="1:14" x14ac:dyDescent="0.25">
      <c r="A138">
        <v>2019</v>
      </c>
      <c r="B138" t="str">
        <f t="shared" si="7"/>
        <v>32363 West Valley School District (Spokane)</v>
      </c>
      <c r="C138" t="s">
        <v>1257</v>
      </c>
      <c r="D138" t="s">
        <v>142</v>
      </c>
      <c r="E138">
        <v>1628</v>
      </c>
      <c r="F138" t="s">
        <v>143</v>
      </c>
      <c r="G138" t="s">
        <v>14</v>
      </c>
      <c r="H138" t="s">
        <v>13</v>
      </c>
      <c r="I138" t="s">
        <v>13</v>
      </c>
      <c r="J138" t="s">
        <v>14</v>
      </c>
      <c r="K138" t="s">
        <v>13</v>
      </c>
      <c r="L138">
        <v>4.75</v>
      </c>
      <c r="M138" s="3">
        <f t="shared" si="8"/>
        <v>2.8984446030961489E-5</v>
      </c>
      <c r="N138" s="4">
        <f t="shared" si="9"/>
        <v>40.71</v>
      </c>
    </row>
    <row r="139" spans="1:14" x14ac:dyDescent="0.25">
      <c r="A139">
        <v>2019</v>
      </c>
      <c r="B139" t="str">
        <f t="shared" si="7"/>
        <v>27003 Puyallup School District</v>
      </c>
      <c r="C139" t="s">
        <v>1211</v>
      </c>
      <c r="D139" t="s">
        <v>145</v>
      </c>
      <c r="E139">
        <v>4443</v>
      </c>
      <c r="F139" t="s">
        <v>739</v>
      </c>
      <c r="G139" t="s">
        <v>14</v>
      </c>
      <c r="H139" t="s">
        <v>13</v>
      </c>
      <c r="I139" t="s">
        <v>13</v>
      </c>
      <c r="J139" t="s">
        <v>14</v>
      </c>
      <c r="K139" t="s">
        <v>13</v>
      </c>
      <c r="L139">
        <v>107.5</v>
      </c>
      <c r="M139" s="3">
        <f t="shared" si="8"/>
        <v>6.5596377859544427E-4</v>
      </c>
      <c r="N139" s="4">
        <f t="shared" si="9"/>
        <v>921.27</v>
      </c>
    </row>
    <row r="140" spans="1:14" x14ac:dyDescent="0.25">
      <c r="A140">
        <v>2019</v>
      </c>
      <c r="B140" t="str">
        <f t="shared" si="7"/>
        <v>27003 Puyallup School District</v>
      </c>
      <c r="C140" t="s">
        <v>1211</v>
      </c>
      <c r="D140" t="s">
        <v>145</v>
      </c>
      <c r="E140">
        <v>3972</v>
      </c>
      <c r="F140" t="s">
        <v>677</v>
      </c>
      <c r="G140" t="s">
        <v>13</v>
      </c>
      <c r="H140" t="s">
        <v>13</v>
      </c>
      <c r="I140" t="s">
        <v>13</v>
      </c>
      <c r="J140" t="s">
        <v>14</v>
      </c>
      <c r="K140" t="s">
        <v>13</v>
      </c>
      <c r="L140">
        <v>55.75</v>
      </c>
      <c r="M140" s="3">
        <f t="shared" si="8"/>
        <v>3.4018586657391642E-4</v>
      </c>
      <c r="N140" s="4">
        <f t="shared" si="9"/>
        <v>477.78</v>
      </c>
    </row>
    <row r="141" spans="1:14" x14ac:dyDescent="0.25">
      <c r="A141">
        <v>2019</v>
      </c>
      <c r="B141" t="str">
        <f t="shared" si="7"/>
        <v>18303 Bainbridge Island School District</v>
      </c>
      <c r="C141" t="s">
        <v>1175</v>
      </c>
      <c r="D141" t="s">
        <v>236</v>
      </c>
      <c r="E141">
        <v>1935</v>
      </c>
      <c r="F141" t="s">
        <v>237</v>
      </c>
      <c r="G141" t="s">
        <v>14</v>
      </c>
      <c r="H141" t="s">
        <v>13</v>
      </c>
      <c r="I141" t="s">
        <v>13</v>
      </c>
      <c r="J141" t="s">
        <v>14</v>
      </c>
      <c r="K141" t="s">
        <v>13</v>
      </c>
      <c r="L141">
        <v>36</v>
      </c>
      <c r="M141" s="3">
        <f t="shared" si="8"/>
        <v>2.196715909714976E-4</v>
      </c>
      <c r="N141" s="4">
        <f t="shared" si="9"/>
        <v>308.52</v>
      </c>
    </row>
    <row r="142" spans="1:14" x14ac:dyDescent="0.25">
      <c r="A142">
        <v>2019</v>
      </c>
      <c r="B142" t="str">
        <f t="shared" si="7"/>
        <v>14068 Elma School District</v>
      </c>
      <c r="C142" t="s">
        <v>1145</v>
      </c>
      <c r="D142" t="s">
        <v>61</v>
      </c>
      <c r="E142">
        <v>1629</v>
      </c>
      <c r="F142" t="s">
        <v>62</v>
      </c>
      <c r="G142" t="s">
        <v>13</v>
      </c>
      <c r="H142" t="s">
        <v>13</v>
      </c>
      <c r="I142" t="s">
        <v>13</v>
      </c>
      <c r="J142" t="s">
        <v>14</v>
      </c>
      <c r="K142" t="s">
        <v>13</v>
      </c>
      <c r="L142">
        <v>5.25</v>
      </c>
      <c r="M142" s="3">
        <f t="shared" si="8"/>
        <v>3.2035440350010071E-5</v>
      </c>
      <c r="N142" s="4">
        <f t="shared" si="9"/>
        <v>44.99</v>
      </c>
    </row>
    <row r="143" spans="1:14" x14ac:dyDescent="0.25">
      <c r="A143">
        <v>2019</v>
      </c>
      <c r="B143" t="str">
        <f t="shared" si="7"/>
        <v>32361 East Valley School District (Spokane)</v>
      </c>
      <c r="C143" t="s">
        <v>1255</v>
      </c>
      <c r="D143" t="s">
        <v>63</v>
      </c>
      <c r="E143">
        <v>3360</v>
      </c>
      <c r="F143" t="s">
        <v>321</v>
      </c>
      <c r="G143" t="s">
        <v>14</v>
      </c>
      <c r="H143" t="s">
        <v>13</v>
      </c>
      <c r="I143" t="s">
        <v>13</v>
      </c>
      <c r="J143" t="s">
        <v>14</v>
      </c>
      <c r="K143" t="s">
        <v>13</v>
      </c>
      <c r="L143">
        <v>306.75</v>
      </c>
      <c r="M143" s="3">
        <f t="shared" si="8"/>
        <v>1.8717850147363026E-3</v>
      </c>
      <c r="N143" s="4">
        <f t="shared" si="9"/>
        <v>2628.84</v>
      </c>
    </row>
    <row r="144" spans="1:14" x14ac:dyDescent="0.25">
      <c r="A144">
        <v>2019</v>
      </c>
      <c r="B144" t="str">
        <f t="shared" si="7"/>
        <v>39090 East Valley School District (Yakima)</v>
      </c>
      <c r="C144" t="s">
        <v>1297</v>
      </c>
      <c r="D144" t="s">
        <v>320</v>
      </c>
      <c r="E144">
        <v>2344</v>
      </c>
      <c r="F144" t="s">
        <v>321</v>
      </c>
      <c r="G144" t="s">
        <v>14</v>
      </c>
      <c r="H144" t="s">
        <v>13</v>
      </c>
      <c r="I144" t="s">
        <v>13</v>
      </c>
      <c r="J144" t="s">
        <v>14</v>
      </c>
      <c r="K144" t="s">
        <v>13</v>
      </c>
      <c r="L144">
        <v>322.75</v>
      </c>
      <c r="M144" s="3">
        <f t="shared" si="8"/>
        <v>1.9694168329458571E-3</v>
      </c>
      <c r="N144" s="4">
        <f t="shared" si="9"/>
        <v>2765.96</v>
      </c>
    </row>
    <row r="145" spans="1:14" x14ac:dyDescent="0.25">
      <c r="A145">
        <v>2019</v>
      </c>
      <c r="B145" t="str">
        <f t="shared" si="7"/>
        <v>32361 East Valley School District (Spokane)</v>
      </c>
      <c r="C145" t="s">
        <v>1255</v>
      </c>
      <c r="D145" t="s">
        <v>63</v>
      </c>
      <c r="E145">
        <v>5346</v>
      </c>
      <c r="F145" t="s">
        <v>1377</v>
      </c>
      <c r="G145" t="s">
        <v>13</v>
      </c>
      <c r="H145" t="s">
        <v>13</v>
      </c>
      <c r="I145" t="s">
        <v>13</v>
      </c>
      <c r="J145" t="s">
        <v>14</v>
      </c>
      <c r="K145" t="s">
        <v>13</v>
      </c>
      <c r="L145">
        <v>1</v>
      </c>
      <c r="M145" s="3">
        <f t="shared" si="8"/>
        <v>6.1019886380971562E-6</v>
      </c>
      <c r="N145" s="4">
        <f t="shared" si="9"/>
        <v>8.57</v>
      </c>
    </row>
    <row r="146" spans="1:14" x14ac:dyDescent="0.25">
      <c r="A146">
        <v>2019</v>
      </c>
      <c r="B146" t="str">
        <f t="shared" si="7"/>
        <v>17414 Lake Washington School District</v>
      </c>
      <c r="C146" t="s">
        <v>1169</v>
      </c>
      <c r="D146" t="s">
        <v>107</v>
      </c>
      <c r="E146">
        <v>4439</v>
      </c>
      <c r="F146" t="s">
        <v>738</v>
      </c>
      <c r="G146" t="s">
        <v>14</v>
      </c>
      <c r="H146" t="s">
        <v>13</v>
      </c>
      <c r="I146" t="s">
        <v>13</v>
      </c>
      <c r="J146" t="s">
        <v>14</v>
      </c>
      <c r="K146" t="s">
        <v>13</v>
      </c>
      <c r="L146">
        <v>1314</v>
      </c>
      <c r="M146" s="3">
        <f t="shared" si="8"/>
        <v>8.0180130704596633E-3</v>
      </c>
      <c r="N146" s="4">
        <f t="shared" si="9"/>
        <v>11260.94</v>
      </c>
    </row>
    <row r="147" spans="1:14" x14ac:dyDescent="0.25">
      <c r="A147">
        <v>2019</v>
      </c>
      <c r="B147" t="str">
        <f t="shared" si="7"/>
        <v>09206 Eastmont School District</v>
      </c>
      <c r="C147" t="s">
        <v>1122</v>
      </c>
      <c r="D147" t="s">
        <v>429</v>
      </c>
      <c r="E147">
        <v>3372</v>
      </c>
      <c r="F147" t="s">
        <v>588</v>
      </c>
      <c r="G147" t="s">
        <v>13</v>
      </c>
      <c r="H147" t="s">
        <v>13</v>
      </c>
      <c r="I147" t="s">
        <v>13</v>
      </c>
      <c r="J147" t="s">
        <v>14</v>
      </c>
      <c r="K147" t="s">
        <v>13</v>
      </c>
      <c r="L147">
        <v>409</v>
      </c>
      <c r="M147" s="3">
        <f t="shared" si="8"/>
        <v>2.4957133529817368E-3</v>
      </c>
      <c r="N147" s="4">
        <f t="shared" si="9"/>
        <v>3505.12</v>
      </c>
    </row>
    <row r="148" spans="1:14" x14ac:dyDescent="0.25">
      <c r="A148">
        <v>2019</v>
      </c>
      <c r="B148" t="str">
        <f t="shared" si="7"/>
        <v>09206 Eastmont School District</v>
      </c>
      <c r="C148" t="s">
        <v>1122</v>
      </c>
      <c r="D148" t="s">
        <v>429</v>
      </c>
      <c r="E148">
        <v>2727</v>
      </c>
      <c r="F148" t="s">
        <v>430</v>
      </c>
      <c r="G148" t="s">
        <v>14</v>
      </c>
      <c r="H148" t="s">
        <v>13</v>
      </c>
      <c r="I148" t="s">
        <v>14</v>
      </c>
      <c r="J148" t="s">
        <v>14</v>
      </c>
      <c r="K148" t="s">
        <v>13</v>
      </c>
      <c r="L148">
        <v>693.75</v>
      </c>
      <c r="M148" s="3">
        <f t="shared" si="8"/>
        <v>4.2332546176799017E-3</v>
      </c>
      <c r="N148" s="4">
        <f t="shared" si="9"/>
        <v>5945.42</v>
      </c>
    </row>
    <row r="149" spans="1:14" x14ac:dyDescent="0.25">
      <c r="A149">
        <v>2019</v>
      </c>
      <c r="B149" t="str">
        <f t="shared" si="7"/>
        <v>27404 Eatonville School District</v>
      </c>
      <c r="C149" t="s">
        <v>1220</v>
      </c>
      <c r="D149" t="s">
        <v>280</v>
      </c>
      <c r="E149">
        <v>2206</v>
      </c>
      <c r="F149" t="s">
        <v>281</v>
      </c>
      <c r="G149" t="s">
        <v>14</v>
      </c>
      <c r="H149" t="s">
        <v>13</v>
      </c>
      <c r="I149" t="s">
        <v>13</v>
      </c>
      <c r="J149" t="s">
        <v>14</v>
      </c>
      <c r="K149" t="s">
        <v>13</v>
      </c>
      <c r="L149">
        <v>434.25</v>
      </c>
      <c r="M149" s="3">
        <f t="shared" si="8"/>
        <v>2.6497885660936899E-3</v>
      </c>
      <c r="N149" s="4">
        <f t="shared" si="9"/>
        <v>3721.51</v>
      </c>
    </row>
    <row r="150" spans="1:14" x14ac:dyDescent="0.25">
      <c r="A150">
        <v>2019</v>
      </c>
      <c r="B150" t="str">
        <f t="shared" si="7"/>
        <v>17411 Issaquah School District</v>
      </c>
      <c r="C150" t="s">
        <v>1167</v>
      </c>
      <c r="D150" t="s">
        <v>70</v>
      </c>
      <c r="E150">
        <v>3569</v>
      </c>
      <c r="F150" t="s">
        <v>630</v>
      </c>
      <c r="G150" t="s">
        <v>13</v>
      </c>
      <c r="H150" t="s">
        <v>13</v>
      </c>
      <c r="I150" t="s">
        <v>13</v>
      </c>
      <c r="J150" t="s">
        <v>14</v>
      </c>
      <c r="K150" t="s">
        <v>13</v>
      </c>
      <c r="L150">
        <v>7.5</v>
      </c>
      <c r="M150" s="3">
        <f t="shared" si="8"/>
        <v>4.5764914785728671E-5</v>
      </c>
      <c r="N150" s="4">
        <f t="shared" si="9"/>
        <v>64.27</v>
      </c>
    </row>
    <row r="151" spans="1:14" x14ac:dyDescent="0.25">
      <c r="A151">
        <v>2019</v>
      </c>
      <c r="B151" t="str">
        <f t="shared" si="7"/>
        <v>27003 Puyallup School District</v>
      </c>
      <c r="C151" t="s">
        <v>1211</v>
      </c>
      <c r="D151" t="s">
        <v>145</v>
      </c>
      <c r="E151">
        <v>2575</v>
      </c>
      <c r="F151" t="s">
        <v>397</v>
      </c>
      <c r="G151" t="s">
        <v>14</v>
      </c>
      <c r="H151" t="s">
        <v>13</v>
      </c>
      <c r="I151" t="s">
        <v>13</v>
      </c>
      <c r="J151" t="s">
        <v>14</v>
      </c>
      <c r="K151" t="s">
        <v>13</v>
      </c>
      <c r="L151">
        <v>42.5</v>
      </c>
      <c r="M151" s="3">
        <f t="shared" si="8"/>
        <v>2.593345171191291E-4</v>
      </c>
      <c r="N151" s="4">
        <f t="shared" si="9"/>
        <v>364.22</v>
      </c>
    </row>
    <row r="152" spans="1:14" x14ac:dyDescent="0.25">
      <c r="A152">
        <v>2019</v>
      </c>
      <c r="B152" t="str">
        <f t="shared" si="7"/>
        <v>31015 Edmonds School District</v>
      </c>
      <c r="C152" t="s">
        <v>1238</v>
      </c>
      <c r="D152" t="s">
        <v>29</v>
      </c>
      <c r="E152">
        <v>5358</v>
      </c>
      <c r="F152" t="s">
        <v>30</v>
      </c>
      <c r="G152" t="s">
        <v>13</v>
      </c>
      <c r="H152" t="s">
        <v>13</v>
      </c>
      <c r="I152" t="s">
        <v>13</v>
      </c>
      <c r="J152" t="s">
        <v>14</v>
      </c>
      <c r="K152" t="s">
        <v>13</v>
      </c>
      <c r="L152">
        <v>4.5</v>
      </c>
      <c r="M152" s="3">
        <f t="shared" si="8"/>
        <v>2.74589488714372E-5</v>
      </c>
      <c r="N152" s="4">
        <f t="shared" si="9"/>
        <v>38.56</v>
      </c>
    </row>
    <row r="153" spans="1:14" x14ac:dyDescent="0.25">
      <c r="A153">
        <v>2019</v>
      </c>
      <c r="B153" t="str">
        <f t="shared" si="7"/>
        <v>31015 Edmonds School District</v>
      </c>
      <c r="C153" t="s">
        <v>1238</v>
      </c>
      <c r="D153" t="s">
        <v>29</v>
      </c>
      <c r="E153">
        <v>1519</v>
      </c>
      <c r="F153" t="s">
        <v>124</v>
      </c>
      <c r="G153" t="s">
        <v>14</v>
      </c>
      <c r="H153" t="s">
        <v>14</v>
      </c>
      <c r="I153" t="s">
        <v>14</v>
      </c>
      <c r="J153" t="s">
        <v>14</v>
      </c>
      <c r="K153" t="s">
        <v>13</v>
      </c>
      <c r="L153">
        <v>351.75</v>
      </c>
      <c r="M153" s="3">
        <f t="shared" si="8"/>
        <v>2.1463745034506748E-3</v>
      </c>
      <c r="N153" s="4">
        <f t="shared" si="9"/>
        <v>3014.49</v>
      </c>
    </row>
    <row r="154" spans="1:14" x14ac:dyDescent="0.25">
      <c r="A154">
        <v>2019</v>
      </c>
      <c r="B154" t="str">
        <f t="shared" si="7"/>
        <v>31015 Edmonds School District</v>
      </c>
      <c r="C154" t="s">
        <v>1238</v>
      </c>
      <c r="D154" t="s">
        <v>29</v>
      </c>
      <c r="E154">
        <v>1966</v>
      </c>
      <c r="F154" t="s">
        <v>244</v>
      </c>
      <c r="G154" t="s">
        <v>13</v>
      </c>
      <c r="H154" t="s">
        <v>13</v>
      </c>
      <c r="I154" t="s">
        <v>14</v>
      </c>
      <c r="J154" t="s">
        <v>14</v>
      </c>
      <c r="K154" t="s">
        <v>13</v>
      </c>
      <c r="L154">
        <v>14.75</v>
      </c>
      <c r="M154" s="3">
        <f t="shared" si="8"/>
        <v>9.000433241193305E-5</v>
      </c>
      <c r="N154" s="4">
        <f t="shared" si="9"/>
        <v>126.41</v>
      </c>
    </row>
    <row r="155" spans="1:14" x14ac:dyDescent="0.25">
      <c r="A155">
        <v>2019</v>
      </c>
      <c r="B155" t="str">
        <f t="shared" si="7"/>
        <v>31015 Edmonds School District</v>
      </c>
      <c r="C155" t="s">
        <v>1238</v>
      </c>
      <c r="D155" t="s">
        <v>29</v>
      </c>
      <c r="E155">
        <v>3123</v>
      </c>
      <c r="F155" t="s">
        <v>520</v>
      </c>
      <c r="G155" t="s">
        <v>14</v>
      </c>
      <c r="H155" t="s">
        <v>14</v>
      </c>
      <c r="I155" t="s">
        <v>14</v>
      </c>
      <c r="J155" t="s">
        <v>14</v>
      </c>
      <c r="K155" t="s">
        <v>13</v>
      </c>
      <c r="L155">
        <v>879</v>
      </c>
      <c r="M155" s="3">
        <f t="shared" si="8"/>
        <v>5.3636480128873999E-3</v>
      </c>
      <c r="N155" s="4">
        <f t="shared" si="9"/>
        <v>7533</v>
      </c>
    </row>
    <row r="156" spans="1:14" x14ac:dyDescent="0.25">
      <c r="A156">
        <v>2019</v>
      </c>
      <c r="B156" t="str">
        <f t="shared" si="7"/>
        <v>02250 Clarkston School District</v>
      </c>
      <c r="C156" t="s">
        <v>1090</v>
      </c>
      <c r="D156" t="s">
        <v>137</v>
      </c>
      <c r="E156">
        <v>1617</v>
      </c>
      <c r="F156" t="s">
        <v>138</v>
      </c>
      <c r="G156" t="s">
        <v>13</v>
      </c>
      <c r="H156" t="s">
        <v>13</v>
      </c>
      <c r="I156" t="s">
        <v>13</v>
      </c>
      <c r="J156" t="s">
        <v>14</v>
      </c>
      <c r="K156" t="s">
        <v>13</v>
      </c>
      <c r="L156">
        <v>2.25</v>
      </c>
      <c r="M156" s="3">
        <f t="shared" si="8"/>
        <v>1.37294744357186E-5</v>
      </c>
      <c r="N156" s="4">
        <f t="shared" si="9"/>
        <v>19.28</v>
      </c>
    </row>
    <row r="157" spans="1:14" x14ac:dyDescent="0.25">
      <c r="A157">
        <v>2019</v>
      </c>
      <c r="B157" t="str">
        <f t="shared" si="7"/>
        <v>02250 Clarkston School District</v>
      </c>
      <c r="C157" t="s">
        <v>1090</v>
      </c>
      <c r="D157" t="s">
        <v>137</v>
      </c>
      <c r="E157">
        <v>5413</v>
      </c>
      <c r="F157" t="s">
        <v>1378</v>
      </c>
      <c r="G157" t="s">
        <v>13</v>
      </c>
      <c r="H157" t="s">
        <v>13</v>
      </c>
      <c r="I157" t="s">
        <v>13</v>
      </c>
      <c r="J157" t="s">
        <v>14</v>
      </c>
      <c r="K157" t="s">
        <v>13</v>
      </c>
      <c r="L157">
        <v>1.25</v>
      </c>
      <c r="M157" s="3">
        <f t="shared" si="8"/>
        <v>7.6274857976214446E-6</v>
      </c>
      <c r="N157" s="4">
        <f t="shared" si="9"/>
        <v>10.71</v>
      </c>
    </row>
    <row r="158" spans="1:14" x14ac:dyDescent="0.25">
      <c r="A158">
        <v>2019</v>
      </c>
      <c r="B158" t="str">
        <f t="shared" si="7"/>
        <v>39007 Yakima School District</v>
      </c>
      <c r="C158" t="s">
        <v>1296</v>
      </c>
      <c r="D158" t="s">
        <v>27</v>
      </c>
      <c r="E158">
        <v>3206</v>
      </c>
      <c r="F158" t="s">
        <v>546</v>
      </c>
      <c r="G158" t="s">
        <v>14</v>
      </c>
      <c r="H158" t="s">
        <v>13</v>
      </c>
      <c r="I158" t="s">
        <v>13</v>
      </c>
      <c r="J158" t="s">
        <v>14</v>
      </c>
      <c r="K158" t="s">
        <v>13</v>
      </c>
      <c r="L158">
        <v>487.75</v>
      </c>
      <c r="M158" s="3">
        <f t="shared" si="8"/>
        <v>2.9762449582318878E-3</v>
      </c>
      <c r="N158" s="4">
        <f t="shared" si="9"/>
        <v>4180</v>
      </c>
    </row>
    <row r="159" spans="1:14" x14ac:dyDescent="0.25">
      <c r="A159">
        <v>2019</v>
      </c>
      <c r="B159" t="str">
        <f t="shared" si="7"/>
        <v>31002 Everett School District</v>
      </c>
      <c r="C159" t="s">
        <v>1235</v>
      </c>
      <c r="D159" t="s">
        <v>225</v>
      </c>
      <c r="E159">
        <v>3752</v>
      </c>
      <c r="F159" t="s">
        <v>655</v>
      </c>
      <c r="G159" t="s">
        <v>13</v>
      </c>
      <c r="H159" t="s">
        <v>13</v>
      </c>
      <c r="I159" t="s">
        <v>13</v>
      </c>
      <c r="J159" t="s">
        <v>14</v>
      </c>
      <c r="K159" t="s">
        <v>13</v>
      </c>
      <c r="L159">
        <v>1.25</v>
      </c>
      <c r="M159" s="3">
        <f t="shared" si="8"/>
        <v>7.6274857976214446E-6</v>
      </c>
      <c r="N159" s="4">
        <f t="shared" si="9"/>
        <v>10.71</v>
      </c>
    </row>
    <row r="160" spans="1:14" x14ac:dyDescent="0.25">
      <c r="A160">
        <v>2019</v>
      </c>
      <c r="B160" t="str">
        <f t="shared" si="7"/>
        <v>19401 Ellensburg School District</v>
      </c>
      <c r="C160" t="s">
        <v>1180</v>
      </c>
      <c r="D160" t="s">
        <v>489</v>
      </c>
      <c r="E160">
        <v>2996</v>
      </c>
      <c r="F160" t="s">
        <v>490</v>
      </c>
      <c r="G160" t="s">
        <v>14</v>
      </c>
      <c r="H160" t="s">
        <v>13</v>
      </c>
      <c r="I160" t="s">
        <v>13</v>
      </c>
      <c r="J160" t="s">
        <v>14</v>
      </c>
      <c r="K160" t="s">
        <v>13</v>
      </c>
      <c r="L160">
        <v>190.25</v>
      </c>
      <c r="M160" s="3">
        <f t="shared" si="8"/>
        <v>1.1609033383979839E-3</v>
      </c>
      <c r="N160" s="4">
        <f t="shared" si="9"/>
        <v>1630.44</v>
      </c>
    </row>
    <row r="161" spans="1:14" x14ac:dyDescent="0.25">
      <c r="A161">
        <v>2019</v>
      </c>
      <c r="B161" t="str">
        <f t="shared" si="7"/>
        <v>14068 Elma School District</v>
      </c>
      <c r="C161" t="s">
        <v>1145</v>
      </c>
      <c r="D161" t="s">
        <v>61</v>
      </c>
      <c r="E161">
        <v>2137</v>
      </c>
      <c r="F161" t="s">
        <v>267</v>
      </c>
      <c r="G161" t="s">
        <v>13</v>
      </c>
      <c r="H161" t="s">
        <v>13</v>
      </c>
      <c r="I161" t="s">
        <v>13</v>
      </c>
      <c r="J161" t="s">
        <v>14</v>
      </c>
      <c r="K161" t="s">
        <v>13</v>
      </c>
      <c r="L161">
        <v>250.25</v>
      </c>
      <c r="M161" s="3">
        <f t="shared" si="8"/>
        <v>1.5270226566838133E-3</v>
      </c>
      <c r="N161" s="4">
        <f t="shared" si="9"/>
        <v>2144.63</v>
      </c>
    </row>
    <row r="162" spans="1:14" x14ac:dyDescent="0.25">
      <c r="A162">
        <v>2019</v>
      </c>
      <c r="B162" t="str">
        <f t="shared" si="7"/>
        <v>27003 Puyallup School District</v>
      </c>
      <c r="C162" t="s">
        <v>1211</v>
      </c>
      <c r="D162" t="s">
        <v>145</v>
      </c>
      <c r="E162">
        <v>4540</v>
      </c>
      <c r="F162" t="s">
        <v>752</v>
      </c>
      <c r="G162" t="s">
        <v>14</v>
      </c>
      <c r="H162" t="s">
        <v>13</v>
      </c>
      <c r="I162" t="s">
        <v>13</v>
      </c>
      <c r="J162" t="s">
        <v>14</v>
      </c>
      <c r="K162" t="s">
        <v>13</v>
      </c>
      <c r="L162">
        <v>956.75</v>
      </c>
      <c r="M162" s="3">
        <f t="shared" si="8"/>
        <v>5.838077629499454E-3</v>
      </c>
      <c r="N162" s="4">
        <f t="shared" si="9"/>
        <v>8199.32</v>
      </c>
    </row>
    <row r="163" spans="1:14" x14ac:dyDescent="0.25">
      <c r="A163">
        <v>2019</v>
      </c>
      <c r="B163" t="str">
        <f t="shared" si="7"/>
        <v>17414 Lake Washington School District</v>
      </c>
      <c r="C163" t="s">
        <v>1169</v>
      </c>
      <c r="D163" t="s">
        <v>107</v>
      </c>
      <c r="E163">
        <v>3855</v>
      </c>
      <c r="F163" t="s">
        <v>664</v>
      </c>
      <c r="G163" t="s">
        <v>14</v>
      </c>
      <c r="H163" t="s">
        <v>13</v>
      </c>
      <c r="I163" t="s">
        <v>13</v>
      </c>
      <c r="J163" t="s">
        <v>14</v>
      </c>
      <c r="K163" t="s">
        <v>13</v>
      </c>
      <c r="L163">
        <v>62.75</v>
      </c>
      <c r="M163" s="3">
        <f t="shared" si="8"/>
        <v>3.8289978704059651E-4</v>
      </c>
      <c r="N163" s="4">
        <f t="shared" si="9"/>
        <v>537.77</v>
      </c>
    </row>
    <row r="164" spans="1:14" x14ac:dyDescent="0.25">
      <c r="A164">
        <v>2019</v>
      </c>
      <c r="B164" t="str">
        <f t="shared" si="7"/>
        <v>17414 Lake Washington School District</v>
      </c>
      <c r="C164" t="s">
        <v>1169</v>
      </c>
      <c r="D164" t="s">
        <v>107</v>
      </c>
      <c r="E164">
        <v>1688</v>
      </c>
      <c r="F164" t="s">
        <v>156</v>
      </c>
      <c r="G164" t="s">
        <v>13</v>
      </c>
      <c r="H164" t="s">
        <v>13</v>
      </c>
      <c r="I164" t="s">
        <v>13</v>
      </c>
      <c r="J164" t="s">
        <v>14</v>
      </c>
      <c r="K164" t="s">
        <v>13</v>
      </c>
      <c r="L164">
        <v>3</v>
      </c>
      <c r="M164" s="3">
        <f t="shared" si="8"/>
        <v>1.8305965914291468E-5</v>
      </c>
      <c r="N164" s="4">
        <f t="shared" si="9"/>
        <v>25.71</v>
      </c>
    </row>
    <row r="165" spans="1:14" x14ac:dyDescent="0.25">
      <c r="A165">
        <v>2019</v>
      </c>
      <c r="B165" t="str">
        <f t="shared" si="7"/>
        <v>04127 Entiat School District</v>
      </c>
      <c r="C165" t="s">
        <v>1346</v>
      </c>
      <c r="D165" t="s">
        <v>1379</v>
      </c>
      <c r="E165">
        <v>3317</v>
      </c>
      <c r="F165" t="s">
        <v>1380</v>
      </c>
      <c r="G165" t="s">
        <v>13</v>
      </c>
      <c r="H165" t="s">
        <v>13</v>
      </c>
      <c r="I165" t="s">
        <v>13</v>
      </c>
      <c r="J165" t="s">
        <v>14</v>
      </c>
      <c r="K165" t="s">
        <v>13</v>
      </c>
      <c r="L165">
        <v>12.75</v>
      </c>
      <c r="M165" s="3">
        <f t="shared" si="8"/>
        <v>7.7800355135738736E-5</v>
      </c>
      <c r="N165" s="4">
        <f t="shared" si="9"/>
        <v>109.27</v>
      </c>
    </row>
    <row r="166" spans="1:14" x14ac:dyDescent="0.25">
      <c r="A166">
        <v>2019</v>
      </c>
      <c r="B166" t="str">
        <f t="shared" si="7"/>
        <v>17216 Enumclaw School District</v>
      </c>
      <c r="C166" t="s">
        <v>1155</v>
      </c>
      <c r="D166" t="s">
        <v>579</v>
      </c>
      <c r="E166">
        <v>3330</v>
      </c>
      <c r="F166" t="s">
        <v>580</v>
      </c>
      <c r="G166" t="s">
        <v>14</v>
      </c>
      <c r="H166" t="s">
        <v>13</v>
      </c>
      <c r="I166" t="s">
        <v>13</v>
      </c>
      <c r="J166" t="s">
        <v>14</v>
      </c>
      <c r="K166" t="s">
        <v>13</v>
      </c>
      <c r="L166">
        <v>771.5</v>
      </c>
      <c r="M166" s="3">
        <f t="shared" si="8"/>
        <v>4.7076842342919558E-3</v>
      </c>
      <c r="N166" s="4">
        <f t="shared" si="9"/>
        <v>6611.73</v>
      </c>
    </row>
    <row r="167" spans="1:14" x14ac:dyDescent="0.25">
      <c r="A167">
        <v>2019</v>
      </c>
      <c r="B167" t="str">
        <f t="shared" si="7"/>
        <v>17414 Lake Washington School District</v>
      </c>
      <c r="C167" t="s">
        <v>1169</v>
      </c>
      <c r="D167" t="s">
        <v>107</v>
      </c>
      <c r="E167">
        <v>1800</v>
      </c>
      <c r="F167" t="s">
        <v>1381</v>
      </c>
      <c r="G167" t="s">
        <v>13</v>
      </c>
      <c r="H167" t="s">
        <v>13</v>
      </c>
      <c r="I167" t="s">
        <v>13</v>
      </c>
      <c r="J167" t="s">
        <v>14</v>
      </c>
      <c r="K167" t="s">
        <v>13</v>
      </c>
      <c r="L167">
        <v>2</v>
      </c>
      <c r="M167" s="3">
        <f t="shared" si="8"/>
        <v>1.2203977276194312E-5</v>
      </c>
      <c r="N167" s="4">
        <f t="shared" si="9"/>
        <v>17.14</v>
      </c>
    </row>
    <row r="168" spans="1:14" x14ac:dyDescent="0.25">
      <c r="A168">
        <v>2019</v>
      </c>
      <c r="B168" t="str">
        <f t="shared" si="7"/>
        <v>13165 Ephrata School District</v>
      </c>
      <c r="C168" t="s">
        <v>1138</v>
      </c>
      <c r="D168" t="s">
        <v>94</v>
      </c>
      <c r="E168">
        <v>2920</v>
      </c>
      <c r="F168" t="s">
        <v>478</v>
      </c>
      <c r="G168" t="s">
        <v>13</v>
      </c>
      <c r="H168" t="s">
        <v>13</v>
      </c>
      <c r="I168" t="s">
        <v>14</v>
      </c>
      <c r="J168" t="s">
        <v>14</v>
      </c>
      <c r="K168" t="s">
        <v>13</v>
      </c>
      <c r="L168">
        <v>510</v>
      </c>
      <c r="M168" s="3">
        <f t="shared" si="8"/>
        <v>3.1120142054295494E-3</v>
      </c>
      <c r="N168" s="4">
        <f t="shared" si="9"/>
        <v>4370.68</v>
      </c>
    </row>
    <row r="169" spans="1:14" x14ac:dyDescent="0.25">
      <c r="A169">
        <v>2019</v>
      </c>
      <c r="B169" t="str">
        <f t="shared" si="7"/>
        <v>06801 Esd 112 Acting As A School District</v>
      </c>
      <c r="C169" t="s">
        <v>1113</v>
      </c>
      <c r="D169" t="s">
        <v>52</v>
      </c>
      <c r="E169">
        <v>5398</v>
      </c>
      <c r="F169" t="s">
        <v>53</v>
      </c>
      <c r="G169" t="s">
        <v>13</v>
      </c>
      <c r="H169" t="s">
        <v>13</v>
      </c>
      <c r="I169" t="s">
        <v>13</v>
      </c>
      <c r="J169" t="s">
        <v>14</v>
      </c>
      <c r="K169" t="s">
        <v>13</v>
      </c>
      <c r="L169">
        <v>7</v>
      </c>
      <c r="M169" s="3">
        <f t="shared" si="8"/>
        <v>4.2713920466680093E-5</v>
      </c>
      <c r="N169" s="4">
        <f t="shared" si="9"/>
        <v>59.99</v>
      </c>
    </row>
    <row r="170" spans="1:14" x14ac:dyDescent="0.25">
      <c r="A170">
        <v>2019</v>
      </c>
      <c r="B170" t="str">
        <f t="shared" si="7"/>
        <v>34801 Esd 113 Acting As A School District</v>
      </c>
      <c r="C170" t="s">
        <v>1274</v>
      </c>
      <c r="D170" t="s">
        <v>832</v>
      </c>
      <c r="E170">
        <v>5305</v>
      </c>
      <c r="F170" t="s">
        <v>833</v>
      </c>
      <c r="G170" t="s">
        <v>13</v>
      </c>
      <c r="H170" t="s">
        <v>13</v>
      </c>
      <c r="I170" t="s">
        <v>13</v>
      </c>
      <c r="J170" t="s">
        <v>14</v>
      </c>
      <c r="K170" t="s">
        <v>13</v>
      </c>
      <c r="L170">
        <v>43</v>
      </c>
      <c r="M170" s="3">
        <f t="shared" si="8"/>
        <v>2.6238551143817769E-4</v>
      </c>
      <c r="N170" s="4">
        <f t="shared" si="9"/>
        <v>368.51</v>
      </c>
    </row>
    <row r="171" spans="1:14" x14ac:dyDescent="0.25">
      <c r="A171">
        <v>2019</v>
      </c>
      <c r="B171" t="str">
        <f t="shared" si="7"/>
        <v>27404 Eatonville School District</v>
      </c>
      <c r="C171" t="s">
        <v>1220</v>
      </c>
      <c r="D171" t="s">
        <v>280</v>
      </c>
      <c r="E171">
        <v>5332</v>
      </c>
      <c r="F171" t="s">
        <v>845</v>
      </c>
      <c r="G171" t="s">
        <v>13</v>
      </c>
      <c r="H171" t="s">
        <v>13</v>
      </c>
      <c r="I171" t="s">
        <v>13</v>
      </c>
      <c r="J171" t="s">
        <v>14</v>
      </c>
      <c r="K171" t="s">
        <v>13</v>
      </c>
      <c r="L171">
        <v>3.75</v>
      </c>
      <c r="M171" s="3">
        <f t="shared" si="8"/>
        <v>2.2882457392864336E-5</v>
      </c>
      <c r="N171" s="4">
        <f t="shared" si="9"/>
        <v>32.14</v>
      </c>
    </row>
    <row r="172" spans="1:14" x14ac:dyDescent="0.25">
      <c r="A172">
        <v>2019</v>
      </c>
      <c r="B172" t="str">
        <f t="shared" si="7"/>
        <v>32361 East Valley School District (Spokane)</v>
      </c>
      <c r="C172" t="s">
        <v>1255</v>
      </c>
      <c r="D172" t="s">
        <v>63</v>
      </c>
      <c r="E172">
        <v>5432</v>
      </c>
      <c r="F172" t="s">
        <v>64</v>
      </c>
      <c r="G172" t="s">
        <v>14</v>
      </c>
      <c r="H172" t="s">
        <v>13</v>
      </c>
      <c r="I172" t="s">
        <v>13</v>
      </c>
      <c r="J172" t="s">
        <v>14</v>
      </c>
      <c r="K172" t="s">
        <v>13</v>
      </c>
      <c r="L172">
        <v>11</v>
      </c>
      <c r="M172" s="3">
        <f t="shared" si="8"/>
        <v>6.7121875019068714E-5</v>
      </c>
      <c r="N172" s="4">
        <f t="shared" si="9"/>
        <v>94.27</v>
      </c>
    </row>
    <row r="173" spans="1:14" x14ac:dyDescent="0.25">
      <c r="A173">
        <v>2019</v>
      </c>
      <c r="B173" t="str">
        <f t="shared" si="7"/>
        <v>32361 East Valley School District (Spokane)</v>
      </c>
      <c r="C173" t="s">
        <v>1255</v>
      </c>
      <c r="D173" t="s">
        <v>63</v>
      </c>
      <c r="E173">
        <v>5433</v>
      </c>
      <c r="F173" t="s">
        <v>65</v>
      </c>
      <c r="G173" t="s">
        <v>14</v>
      </c>
      <c r="H173" t="s">
        <v>13</v>
      </c>
      <c r="I173" t="s">
        <v>13</v>
      </c>
      <c r="J173" t="s">
        <v>14</v>
      </c>
      <c r="K173" t="s">
        <v>13</v>
      </c>
      <c r="L173">
        <v>3.25</v>
      </c>
      <c r="M173" s="3">
        <f t="shared" si="8"/>
        <v>1.9831463073815757E-5</v>
      </c>
      <c r="N173" s="4">
        <f t="shared" si="9"/>
        <v>27.85</v>
      </c>
    </row>
    <row r="174" spans="1:14" x14ac:dyDescent="0.25">
      <c r="A174">
        <v>2019</v>
      </c>
      <c r="B174" t="str">
        <f t="shared" si="7"/>
        <v>31002 Everett School District</v>
      </c>
      <c r="C174" t="s">
        <v>1235</v>
      </c>
      <c r="D174" t="s">
        <v>225</v>
      </c>
      <c r="E174">
        <v>2126</v>
      </c>
      <c r="F174" t="s">
        <v>265</v>
      </c>
      <c r="G174" t="s">
        <v>14</v>
      </c>
      <c r="H174" t="s">
        <v>13</v>
      </c>
      <c r="I174" t="s">
        <v>14</v>
      </c>
      <c r="J174" t="s">
        <v>14</v>
      </c>
      <c r="K174" t="s">
        <v>13</v>
      </c>
      <c r="L174">
        <v>655.25</v>
      </c>
      <c r="M174" s="3">
        <f t="shared" si="8"/>
        <v>3.9983280551131612E-3</v>
      </c>
      <c r="N174" s="4">
        <f t="shared" si="9"/>
        <v>5615.47</v>
      </c>
    </row>
    <row r="175" spans="1:14" x14ac:dyDescent="0.25">
      <c r="A175">
        <v>2019</v>
      </c>
      <c r="B175" t="str">
        <f t="shared" si="7"/>
        <v>31002 Everett School District</v>
      </c>
      <c r="C175" t="s">
        <v>1235</v>
      </c>
      <c r="D175" t="s">
        <v>225</v>
      </c>
      <c r="E175">
        <v>5330</v>
      </c>
      <c r="F175" t="s">
        <v>843</v>
      </c>
      <c r="G175" t="s">
        <v>13</v>
      </c>
      <c r="H175" t="s">
        <v>13</v>
      </c>
      <c r="I175" t="s">
        <v>13</v>
      </c>
      <c r="J175" t="s">
        <v>14</v>
      </c>
      <c r="K175" t="s">
        <v>13</v>
      </c>
      <c r="L175">
        <v>43</v>
      </c>
      <c r="M175" s="3">
        <f t="shared" si="8"/>
        <v>2.6238551143817769E-4</v>
      </c>
      <c r="N175" s="4">
        <f t="shared" si="9"/>
        <v>368.51</v>
      </c>
    </row>
    <row r="176" spans="1:14" x14ac:dyDescent="0.25">
      <c r="A176">
        <v>2019</v>
      </c>
      <c r="B176" t="str">
        <f t="shared" si="7"/>
        <v>06114 Evergreen School District (Clark)</v>
      </c>
      <c r="C176" t="s">
        <v>1109</v>
      </c>
      <c r="D176" t="s">
        <v>68</v>
      </c>
      <c r="E176">
        <v>2724</v>
      </c>
      <c r="F176" t="s">
        <v>428</v>
      </c>
      <c r="G176" t="s">
        <v>14</v>
      </c>
      <c r="H176" t="s">
        <v>13</v>
      </c>
      <c r="I176" t="s">
        <v>13</v>
      </c>
      <c r="J176" t="s">
        <v>14</v>
      </c>
      <c r="K176" t="s">
        <v>13</v>
      </c>
      <c r="L176">
        <v>1010.25</v>
      </c>
      <c r="M176" s="3">
        <f t="shared" si="8"/>
        <v>6.1645340216376519E-3</v>
      </c>
      <c r="N176" s="4">
        <f t="shared" si="9"/>
        <v>8657.81</v>
      </c>
    </row>
    <row r="177" spans="1:16" x14ac:dyDescent="0.25">
      <c r="A177">
        <v>2019</v>
      </c>
      <c r="B177" t="str">
        <f t="shared" si="7"/>
        <v>17401 Highline School District</v>
      </c>
      <c r="C177" t="s">
        <v>1157</v>
      </c>
      <c r="D177" t="s">
        <v>40</v>
      </c>
      <c r="E177">
        <v>3099</v>
      </c>
      <c r="F177" t="s">
        <v>428</v>
      </c>
      <c r="G177" t="s">
        <v>14</v>
      </c>
      <c r="H177" t="s">
        <v>13</v>
      </c>
      <c r="I177" t="s">
        <v>13</v>
      </c>
      <c r="J177" t="s">
        <v>14</v>
      </c>
      <c r="K177" t="s">
        <v>13</v>
      </c>
      <c r="L177">
        <v>482.5</v>
      </c>
      <c r="M177" s="3">
        <f t="shared" si="8"/>
        <v>2.9442095178818777E-3</v>
      </c>
      <c r="N177" s="4">
        <f t="shared" si="9"/>
        <v>4135.01</v>
      </c>
    </row>
    <row r="178" spans="1:16" x14ac:dyDescent="0.25">
      <c r="A178">
        <v>2019</v>
      </c>
      <c r="B178" t="str">
        <f t="shared" si="7"/>
        <v>31002 Everett School District</v>
      </c>
      <c r="C178" t="s">
        <v>1235</v>
      </c>
      <c r="D178" t="s">
        <v>225</v>
      </c>
      <c r="E178">
        <v>3253</v>
      </c>
      <c r="F178" t="s">
        <v>699</v>
      </c>
      <c r="G178" t="s">
        <v>13</v>
      </c>
      <c r="H178" t="s">
        <v>13</v>
      </c>
      <c r="I178" t="s">
        <v>13</v>
      </c>
      <c r="J178" t="s">
        <v>14</v>
      </c>
      <c r="K178" t="s">
        <v>13</v>
      </c>
      <c r="L178">
        <v>1.25</v>
      </c>
      <c r="M178" s="3">
        <f t="shared" si="8"/>
        <v>7.6274857976214446E-6</v>
      </c>
      <c r="N178" s="4">
        <f t="shared" si="9"/>
        <v>10.71</v>
      </c>
    </row>
    <row r="179" spans="1:16" x14ac:dyDescent="0.25">
      <c r="A179">
        <v>2019</v>
      </c>
      <c r="B179" t="str">
        <f t="shared" si="7"/>
        <v>17414 Lake Washington School District</v>
      </c>
      <c r="C179" t="s">
        <v>1169</v>
      </c>
      <c r="D179" t="s">
        <v>107</v>
      </c>
      <c r="E179">
        <v>4148</v>
      </c>
      <c r="F179" t="s">
        <v>699</v>
      </c>
      <c r="G179" t="s">
        <v>13</v>
      </c>
      <c r="H179" t="s">
        <v>13</v>
      </c>
      <c r="I179" t="s">
        <v>13</v>
      </c>
      <c r="J179" t="s">
        <v>14</v>
      </c>
      <c r="K179" t="s">
        <v>13</v>
      </c>
      <c r="L179">
        <v>2</v>
      </c>
      <c r="M179" s="3">
        <f t="shared" si="8"/>
        <v>1.2203977276194312E-5</v>
      </c>
      <c r="N179" s="4">
        <f t="shared" si="9"/>
        <v>17.14</v>
      </c>
    </row>
    <row r="180" spans="1:16" x14ac:dyDescent="0.25">
      <c r="A180">
        <v>2019</v>
      </c>
      <c r="B180" t="str">
        <f t="shared" si="7"/>
        <v>17906 Excel Public Charter School</v>
      </c>
      <c r="C180" t="s">
        <v>1317</v>
      </c>
      <c r="D180" t="s">
        <v>49</v>
      </c>
      <c r="E180">
        <v>5377</v>
      </c>
      <c r="F180" t="s">
        <v>49</v>
      </c>
      <c r="G180" t="s">
        <v>14</v>
      </c>
      <c r="H180" t="s">
        <v>13</v>
      </c>
      <c r="I180" t="s">
        <v>13</v>
      </c>
      <c r="J180" t="s">
        <v>14</v>
      </c>
      <c r="K180" t="s">
        <v>13</v>
      </c>
      <c r="L180">
        <v>7.75</v>
      </c>
      <c r="M180" s="3">
        <f t="shared" si="8"/>
        <v>4.7290411945252957E-5</v>
      </c>
      <c r="N180" s="4">
        <f t="shared" si="9"/>
        <v>66.42</v>
      </c>
      <c r="P180" t="s">
        <v>1481</v>
      </c>
    </row>
    <row r="181" spans="1:16" x14ac:dyDescent="0.25">
      <c r="A181">
        <v>2019</v>
      </c>
      <c r="B181" t="str">
        <f t="shared" si="7"/>
        <v>32081 Spokane School District</v>
      </c>
      <c r="C181" t="s">
        <v>1248</v>
      </c>
      <c r="D181" t="s">
        <v>24</v>
      </c>
      <c r="E181">
        <v>3819</v>
      </c>
      <c r="F181" t="s">
        <v>660</v>
      </c>
      <c r="G181" t="s">
        <v>13</v>
      </c>
      <c r="H181" t="s">
        <v>13</v>
      </c>
      <c r="I181" t="s">
        <v>13</v>
      </c>
      <c r="J181" t="s">
        <v>14</v>
      </c>
      <c r="K181" t="s">
        <v>13</v>
      </c>
      <c r="L181">
        <v>1</v>
      </c>
      <c r="M181" s="3">
        <f t="shared" si="8"/>
        <v>6.1019886380971562E-6</v>
      </c>
      <c r="N181" s="4">
        <f t="shared" si="9"/>
        <v>8.57</v>
      </c>
    </row>
    <row r="182" spans="1:16" x14ac:dyDescent="0.25">
      <c r="A182">
        <v>2019</v>
      </c>
      <c r="B182" t="str">
        <f t="shared" si="7"/>
        <v>18402 South Kitsap School District</v>
      </c>
      <c r="C182" t="s">
        <v>1178</v>
      </c>
      <c r="D182" t="s">
        <v>165</v>
      </c>
      <c r="E182">
        <v>1718</v>
      </c>
      <c r="F182" t="s">
        <v>166</v>
      </c>
      <c r="G182" t="s">
        <v>13</v>
      </c>
      <c r="H182" t="s">
        <v>13</v>
      </c>
      <c r="I182" t="s">
        <v>13</v>
      </c>
      <c r="J182" t="s">
        <v>14</v>
      </c>
      <c r="K182" t="s">
        <v>13</v>
      </c>
      <c r="L182">
        <v>21.25</v>
      </c>
      <c r="M182" s="3">
        <f t="shared" si="8"/>
        <v>1.2966725855956455E-4</v>
      </c>
      <c r="N182" s="4">
        <f t="shared" si="9"/>
        <v>182.11</v>
      </c>
    </row>
    <row r="183" spans="1:16" x14ac:dyDescent="0.25">
      <c r="A183">
        <v>2019</v>
      </c>
      <c r="B183" t="str">
        <f t="shared" si="7"/>
        <v>17210 Federal Way School District</v>
      </c>
      <c r="C183" t="s">
        <v>1154</v>
      </c>
      <c r="D183" t="s">
        <v>25</v>
      </c>
      <c r="E183">
        <v>2417</v>
      </c>
      <c r="F183" t="s">
        <v>347</v>
      </c>
      <c r="G183" t="s">
        <v>14</v>
      </c>
      <c r="H183" t="s">
        <v>13</v>
      </c>
      <c r="I183" t="s">
        <v>13</v>
      </c>
      <c r="J183" t="s">
        <v>14</v>
      </c>
      <c r="K183" t="s">
        <v>14</v>
      </c>
      <c r="L183">
        <v>1203.75</v>
      </c>
      <c r="M183" s="3">
        <f t="shared" si="8"/>
        <v>7.3452688231094515E-3</v>
      </c>
      <c r="N183" s="4">
        <f t="shared" si="9"/>
        <v>10316.1</v>
      </c>
    </row>
    <row r="184" spans="1:16" x14ac:dyDescent="0.25">
      <c r="A184">
        <v>2019</v>
      </c>
      <c r="B184" t="str">
        <f t="shared" si="7"/>
        <v>17210 Federal Way School District</v>
      </c>
      <c r="C184" t="s">
        <v>1154</v>
      </c>
      <c r="D184" t="s">
        <v>25</v>
      </c>
      <c r="E184">
        <v>1789</v>
      </c>
      <c r="F184" t="s">
        <v>189</v>
      </c>
      <c r="G184" t="s">
        <v>13</v>
      </c>
      <c r="H184" t="s">
        <v>13</v>
      </c>
      <c r="I184" t="s">
        <v>13</v>
      </c>
      <c r="J184" t="s">
        <v>14</v>
      </c>
      <c r="K184" t="s">
        <v>13</v>
      </c>
      <c r="L184">
        <v>39.5</v>
      </c>
      <c r="M184" s="3">
        <f t="shared" si="8"/>
        <v>2.4102855120483764E-4</v>
      </c>
      <c r="N184" s="4">
        <f t="shared" si="9"/>
        <v>338.51</v>
      </c>
    </row>
    <row r="185" spans="1:16" x14ac:dyDescent="0.25">
      <c r="A185">
        <v>2019</v>
      </c>
      <c r="B185" t="str">
        <f t="shared" si="7"/>
        <v>37502 Ferndale School District</v>
      </c>
      <c r="C185" t="s">
        <v>1284</v>
      </c>
      <c r="D185" t="s">
        <v>375</v>
      </c>
      <c r="E185">
        <v>2488</v>
      </c>
      <c r="F185" t="s">
        <v>376</v>
      </c>
      <c r="G185" t="s">
        <v>14</v>
      </c>
      <c r="H185" t="s">
        <v>13</v>
      </c>
      <c r="I185" t="s">
        <v>13</v>
      </c>
      <c r="J185" t="s">
        <v>14</v>
      </c>
      <c r="K185" t="s">
        <v>13</v>
      </c>
      <c r="L185">
        <v>417.75</v>
      </c>
      <c r="M185" s="3">
        <f t="shared" si="8"/>
        <v>2.5491057535650869E-3</v>
      </c>
      <c r="N185" s="4">
        <f t="shared" si="9"/>
        <v>3580.1</v>
      </c>
    </row>
    <row r="186" spans="1:16" x14ac:dyDescent="0.25">
      <c r="A186">
        <v>2019</v>
      </c>
      <c r="B186" t="str">
        <f t="shared" si="7"/>
        <v>17417 Northshore School District</v>
      </c>
      <c r="C186" t="s">
        <v>1171</v>
      </c>
      <c r="D186" t="s">
        <v>90</v>
      </c>
      <c r="E186">
        <v>4306</v>
      </c>
      <c r="F186" t="s">
        <v>726</v>
      </c>
      <c r="G186" t="s">
        <v>13</v>
      </c>
      <c r="H186" t="s">
        <v>13</v>
      </c>
      <c r="I186" t="s">
        <v>13</v>
      </c>
      <c r="J186" t="s">
        <v>14</v>
      </c>
      <c r="K186" t="s">
        <v>13</v>
      </c>
      <c r="L186">
        <v>1</v>
      </c>
      <c r="M186" s="3">
        <f t="shared" si="8"/>
        <v>6.1019886380971562E-6</v>
      </c>
      <c r="N186" s="4">
        <f t="shared" si="9"/>
        <v>8.57</v>
      </c>
    </row>
    <row r="187" spans="1:16" x14ac:dyDescent="0.25">
      <c r="A187">
        <v>2019</v>
      </c>
      <c r="B187" t="str">
        <f t="shared" si="7"/>
        <v>32081 Spokane School District</v>
      </c>
      <c r="C187" t="s">
        <v>1248</v>
      </c>
      <c r="D187" t="s">
        <v>24</v>
      </c>
      <c r="E187">
        <v>3412</v>
      </c>
      <c r="F187" t="s">
        <v>595</v>
      </c>
      <c r="G187" t="s">
        <v>14</v>
      </c>
      <c r="H187" t="s">
        <v>13</v>
      </c>
      <c r="I187" t="s">
        <v>13</v>
      </c>
      <c r="J187" t="s">
        <v>14</v>
      </c>
      <c r="K187" t="s">
        <v>13</v>
      </c>
      <c r="L187">
        <v>668.25</v>
      </c>
      <c r="M187" s="3">
        <f t="shared" si="8"/>
        <v>4.0776539074084241E-3</v>
      </c>
      <c r="N187" s="4">
        <f t="shared" si="9"/>
        <v>5726.88</v>
      </c>
    </row>
    <row r="188" spans="1:16" x14ac:dyDescent="0.25">
      <c r="A188">
        <v>2019</v>
      </c>
      <c r="B188" t="str">
        <f t="shared" si="7"/>
        <v>27003 Puyallup School District</v>
      </c>
      <c r="C188" t="s">
        <v>1211</v>
      </c>
      <c r="D188" t="s">
        <v>145</v>
      </c>
      <c r="E188">
        <v>4183</v>
      </c>
      <c r="F188" t="s">
        <v>703</v>
      </c>
      <c r="G188" t="s">
        <v>14</v>
      </c>
      <c r="H188" t="s">
        <v>13</v>
      </c>
      <c r="I188" t="s">
        <v>13</v>
      </c>
      <c r="J188" t="s">
        <v>14</v>
      </c>
      <c r="K188" t="s">
        <v>13</v>
      </c>
      <c r="L188">
        <v>37.5</v>
      </c>
      <c r="M188" s="3">
        <f t="shared" si="8"/>
        <v>2.2882457392864336E-4</v>
      </c>
      <c r="N188" s="4">
        <f t="shared" si="9"/>
        <v>321.37</v>
      </c>
    </row>
    <row r="189" spans="1:16" x14ac:dyDescent="0.25">
      <c r="A189">
        <v>2019</v>
      </c>
      <c r="B189" t="str">
        <f t="shared" si="7"/>
        <v>27417 Fife School District</v>
      </c>
      <c r="C189" t="s">
        <v>1222</v>
      </c>
      <c r="D189" t="s">
        <v>437</v>
      </c>
      <c r="E189">
        <v>2773</v>
      </c>
      <c r="F189" t="s">
        <v>438</v>
      </c>
      <c r="G189" t="s">
        <v>14</v>
      </c>
      <c r="H189" t="s">
        <v>13</v>
      </c>
      <c r="I189" t="s">
        <v>13</v>
      </c>
      <c r="J189" t="s">
        <v>14</v>
      </c>
      <c r="K189" t="s">
        <v>13</v>
      </c>
      <c r="L189">
        <v>673.25</v>
      </c>
      <c r="M189" s="3">
        <f t="shared" si="8"/>
        <v>4.1081638505989105E-3</v>
      </c>
      <c r="N189" s="4">
        <f t="shared" si="9"/>
        <v>5769.73</v>
      </c>
    </row>
    <row r="190" spans="1:16" x14ac:dyDescent="0.25">
      <c r="A190">
        <v>2019</v>
      </c>
      <c r="B190" t="str">
        <f t="shared" si="7"/>
        <v>06037 Vancouver School District</v>
      </c>
      <c r="C190" t="s">
        <v>1105</v>
      </c>
      <c r="D190" t="s">
        <v>20</v>
      </c>
      <c r="E190">
        <v>1574</v>
      </c>
      <c r="F190" t="s">
        <v>1382</v>
      </c>
      <c r="G190" t="s">
        <v>13</v>
      </c>
      <c r="H190" t="s">
        <v>13</v>
      </c>
      <c r="I190" t="s">
        <v>13</v>
      </c>
      <c r="J190" t="s">
        <v>14</v>
      </c>
      <c r="K190" t="s">
        <v>13</v>
      </c>
      <c r="L190">
        <v>1</v>
      </c>
      <c r="M190" s="3">
        <f t="shared" si="8"/>
        <v>6.1019886380971562E-6</v>
      </c>
      <c r="N190" s="4">
        <f t="shared" si="9"/>
        <v>8.57</v>
      </c>
    </row>
    <row r="191" spans="1:16" x14ac:dyDescent="0.25">
      <c r="A191">
        <v>2019</v>
      </c>
      <c r="B191" t="str">
        <f t="shared" si="7"/>
        <v>27010 Tacoma School District</v>
      </c>
      <c r="C191" t="s">
        <v>1212</v>
      </c>
      <c r="D191" t="s">
        <v>81</v>
      </c>
      <c r="E191">
        <v>5170</v>
      </c>
      <c r="F191" t="s">
        <v>1383</v>
      </c>
      <c r="G191" t="s">
        <v>14</v>
      </c>
      <c r="H191" t="s">
        <v>13</v>
      </c>
      <c r="I191" t="s">
        <v>13</v>
      </c>
      <c r="J191" t="s">
        <v>13</v>
      </c>
      <c r="K191" t="s">
        <v>13</v>
      </c>
      <c r="L191">
        <v>28.25</v>
      </c>
      <c r="M191" s="3">
        <f t="shared" si="8"/>
        <v>1.7238117902624466E-4</v>
      </c>
      <c r="N191" s="4">
        <f t="shared" si="9"/>
        <v>242.1</v>
      </c>
    </row>
    <row r="192" spans="1:16" x14ac:dyDescent="0.25">
      <c r="A192">
        <v>2019</v>
      </c>
      <c r="B192" t="str">
        <f t="shared" si="7"/>
        <v>27400 Clover Park School District</v>
      </c>
      <c r="C192" t="s">
        <v>1216</v>
      </c>
      <c r="D192" t="s">
        <v>57</v>
      </c>
      <c r="E192">
        <v>2041</v>
      </c>
      <c r="F192" t="s">
        <v>260</v>
      </c>
      <c r="G192" t="s">
        <v>13</v>
      </c>
      <c r="H192" t="s">
        <v>13</v>
      </c>
      <c r="I192" t="s">
        <v>13</v>
      </c>
      <c r="J192" t="s">
        <v>14</v>
      </c>
      <c r="K192" t="s">
        <v>13</v>
      </c>
      <c r="L192">
        <v>3.25</v>
      </c>
      <c r="M192" s="3">
        <f t="shared" si="8"/>
        <v>1.9831463073815757E-5</v>
      </c>
      <c r="N192" s="4">
        <f t="shared" si="9"/>
        <v>27.85</v>
      </c>
    </row>
    <row r="193" spans="1:14" x14ac:dyDescent="0.25">
      <c r="A193">
        <v>2019</v>
      </c>
      <c r="B193" t="str">
        <f t="shared" si="7"/>
        <v>05402 Quillayute Valley School District</v>
      </c>
      <c r="C193" t="s">
        <v>1104</v>
      </c>
      <c r="D193" t="s">
        <v>322</v>
      </c>
      <c r="E193">
        <v>2349</v>
      </c>
      <c r="F193" t="s">
        <v>323</v>
      </c>
      <c r="G193" t="s">
        <v>14</v>
      </c>
      <c r="H193" t="s">
        <v>13</v>
      </c>
      <c r="I193" t="s">
        <v>13</v>
      </c>
      <c r="J193" t="s">
        <v>13</v>
      </c>
      <c r="K193" t="s">
        <v>13</v>
      </c>
      <c r="L193">
        <v>41.25</v>
      </c>
      <c r="M193" s="3">
        <f t="shared" si="8"/>
        <v>2.5170703132150766E-4</v>
      </c>
      <c r="N193" s="4">
        <f t="shared" si="9"/>
        <v>353.51</v>
      </c>
    </row>
    <row r="194" spans="1:14" x14ac:dyDescent="0.25">
      <c r="A194">
        <v>2019</v>
      </c>
      <c r="B194" t="str">
        <f t="shared" ref="B194:B257" si="10">PROPER(CONCATENATE(C194," ",D194))</f>
        <v>06037 Vancouver School District</v>
      </c>
      <c r="C194" t="s">
        <v>1105</v>
      </c>
      <c r="D194" t="s">
        <v>20</v>
      </c>
      <c r="E194">
        <v>2179</v>
      </c>
      <c r="F194" t="s">
        <v>276</v>
      </c>
      <c r="G194" t="s">
        <v>14</v>
      </c>
      <c r="H194" t="s">
        <v>13</v>
      </c>
      <c r="I194" t="s">
        <v>13</v>
      </c>
      <c r="J194" t="s">
        <v>14</v>
      </c>
      <c r="K194" t="s">
        <v>13</v>
      </c>
      <c r="L194">
        <v>720</v>
      </c>
      <c r="M194" s="3">
        <f t="shared" ref="M194:M257" si="11">L194/$L$702</f>
        <v>4.3934318194299524E-3</v>
      </c>
      <c r="N194" s="4">
        <f t="shared" si="9"/>
        <v>6170.38</v>
      </c>
    </row>
    <row r="195" spans="1:14" x14ac:dyDescent="0.25">
      <c r="A195">
        <v>2019</v>
      </c>
      <c r="B195" t="str">
        <f t="shared" si="10"/>
        <v>27010 Tacoma School District</v>
      </c>
      <c r="C195" t="s">
        <v>1212</v>
      </c>
      <c r="D195" t="s">
        <v>81</v>
      </c>
      <c r="E195">
        <v>3880</v>
      </c>
      <c r="F195" t="s">
        <v>667</v>
      </c>
      <c r="G195" t="s">
        <v>14</v>
      </c>
      <c r="H195" t="s">
        <v>14</v>
      </c>
      <c r="I195" t="s">
        <v>14</v>
      </c>
      <c r="J195" t="s">
        <v>14</v>
      </c>
      <c r="K195" t="s">
        <v>13</v>
      </c>
      <c r="L195">
        <v>548.25</v>
      </c>
      <c r="M195" s="3">
        <f t="shared" si="11"/>
        <v>3.3454152708367658E-3</v>
      </c>
      <c r="N195" s="4">
        <f t="shared" si="9"/>
        <v>4698.49</v>
      </c>
    </row>
    <row r="196" spans="1:14" x14ac:dyDescent="0.25">
      <c r="A196">
        <v>2019</v>
      </c>
      <c r="B196" t="str">
        <f t="shared" si="10"/>
        <v>17406 Tukwila School District</v>
      </c>
      <c r="C196" t="s">
        <v>1162</v>
      </c>
      <c r="D196" t="s">
        <v>451</v>
      </c>
      <c r="E196">
        <v>2848</v>
      </c>
      <c r="F196" t="s">
        <v>452</v>
      </c>
      <c r="G196" t="s">
        <v>14</v>
      </c>
      <c r="H196" t="s">
        <v>13</v>
      </c>
      <c r="I196" t="s">
        <v>13</v>
      </c>
      <c r="J196" t="s">
        <v>14</v>
      </c>
      <c r="K196" t="s">
        <v>13</v>
      </c>
      <c r="L196">
        <v>219</v>
      </c>
      <c r="M196" s="3">
        <f t="shared" si="11"/>
        <v>1.3363355117432772E-3</v>
      </c>
      <c r="N196" s="4">
        <f t="shared" si="9"/>
        <v>1876.82</v>
      </c>
    </row>
    <row r="197" spans="1:14" x14ac:dyDescent="0.25">
      <c r="A197">
        <v>2019</v>
      </c>
      <c r="B197" t="str">
        <f t="shared" si="10"/>
        <v>17001 Seattle School District No. 1</v>
      </c>
      <c r="C197" t="s">
        <v>1153</v>
      </c>
      <c r="D197" t="s">
        <v>1357</v>
      </c>
      <c r="E197">
        <v>2182</v>
      </c>
      <c r="F197" t="s">
        <v>279</v>
      </c>
      <c r="G197" t="s">
        <v>14</v>
      </c>
      <c r="H197" t="s">
        <v>13</v>
      </c>
      <c r="I197" t="s">
        <v>13</v>
      </c>
      <c r="J197" t="s">
        <v>14</v>
      </c>
      <c r="K197" t="s">
        <v>13</v>
      </c>
      <c r="L197">
        <v>607</v>
      </c>
      <c r="M197" s="3">
        <f t="shared" si="11"/>
        <v>3.7039071033249738E-3</v>
      </c>
      <c r="N197" s="4">
        <f t="shared" si="9"/>
        <v>5201.97</v>
      </c>
    </row>
    <row r="198" spans="1:14" x14ac:dyDescent="0.25">
      <c r="A198">
        <v>2019</v>
      </c>
      <c r="B198" t="str">
        <f t="shared" si="10"/>
        <v>27402 Franklin Pierce School District</v>
      </c>
      <c r="C198" t="s">
        <v>1218</v>
      </c>
      <c r="D198" t="s">
        <v>462</v>
      </c>
      <c r="E198">
        <v>2876</v>
      </c>
      <c r="F198" t="s">
        <v>463</v>
      </c>
      <c r="G198" t="s">
        <v>14</v>
      </c>
      <c r="H198" t="s">
        <v>13</v>
      </c>
      <c r="I198" t="s">
        <v>13</v>
      </c>
      <c r="J198" t="s">
        <v>14</v>
      </c>
      <c r="K198" t="s">
        <v>13</v>
      </c>
      <c r="L198">
        <v>799.25</v>
      </c>
      <c r="M198" s="3">
        <f t="shared" si="11"/>
        <v>4.877014418999152E-3</v>
      </c>
      <c r="N198" s="4">
        <f t="shared" ref="N198:N261" si="12">ROUND(M198*$N$702,2)</f>
        <v>6849.55</v>
      </c>
    </row>
    <row r="199" spans="1:14" x14ac:dyDescent="0.25">
      <c r="A199">
        <v>2019</v>
      </c>
      <c r="B199" t="str">
        <f t="shared" si="10"/>
        <v>32358 Freeman School District</v>
      </c>
      <c r="C199" t="s">
        <v>1253</v>
      </c>
      <c r="D199" t="s">
        <v>541</v>
      </c>
      <c r="E199">
        <v>3192</v>
      </c>
      <c r="F199" t="s">
        <v>542</v>
      </c>
      <c r="G199" t="s">
        <v>14</v>
      </c>
      <c r="H199" t="s">
        <v>13</v>
      </c>
      <c r="I199" t="s">
        <v>13</v>
      </c>
      <c r="J199" t="s">
        <v>14</v>
      </c>
      <c r="K199" t="s">
        <v>13</v>
      </c>
      <c r="L199">
        <v>141.5</v>
      </c>
      <c r="M199" s="3">
        <f t="shared" si="11"/>
        <v>8.6343139229074753E-4</v>
      </c>
      <c r="N199" s="4">
        <f t="shared" si="12"/>
        <v>1212.6500000000001</v>
      </c>
    </row>
    <row r="200" spans="1:14" x14ac:dyDescent="0.25">
      <c r="A200">
        <v>2019</v>
      </c>
      <c r="B200" t="str">
        <f t="shared" si="10"/>
        <v>28149 San Juan Island School District</v>
      </c>
      <c r="C200" t="s">
        <v>1227</v>
      </c>
      <c r="D200" t="s">
        <v>242</v>
      </c>
      <c r="E200">
        <v>2879</v>
      </c>
      <c r="F200" t="s">
        <v>464</v>
      </c>
      <c r="G200" t="s">
        <v>14</v>
      </c>
      <c r="H200" t="s">
        <v>13</v>
      </c>
      <c r="I200" t="s">
        <v>14</v>
      </c>
      <c r="J200" t="s">
        <v>14</v>
      </c>
      <c r="K200" t="s">
        <v>13</v>
      </c>
      <c r="L200">
        <v>104.75</v>
      </c>
      <c r="M200" s="3">
        <f t="shared" si="11"/>
        <v>6.3918330984067708E-4</v>
      </c>
      <c r="N200" s="4">
        <f t="shared" si="12"/>
        <v>897.7</v>
      </c>
    </row>
    <row r="201" spans="1:14" x14ac:dyDescent="0.25">
      <c r="A201">
        <v>2019</v>
      </c>
      <c r="B201" t="str">
        <f t="shared" si="10"/>
        <v>27403 Bethel School District</v>
      </c>
      <c r="C201" t="s">
        <v>1219</v>
      </c>
      <c r="D201" t="s">
        <v>43</v>
      </c>
      <c r="E201">
        <v>4407</v>
      </c>
      <c r="F201" t="s">
        <v>732</v>
      </c>
      <c r="G201" t="s">
        <v>13</v>
      </c>
      <c r="H201" t="s">
        <v>13</v>
      </c>
      <c r="I201" t="s">
        <v>13</v>
      </c>
      <c r="J201" t="s">
        <v>14</v>
      </c>
      <c r="K201" t="s">
        <v>13</v>
      </c>
      <c r="L201">
        <v>3</v>
      </c>
      <c r="M201" s="3">
        <f t="shared" si="11"/>
        <v>1.8305965914291468E-5</v>
      </c>
      <c r="N201" s="4">
        <f t="shared" si="12"/>
        <v>25.71</v>
      </c>
    </row>
    <row r="202" spans="1:14" x14ac:dyDescent="0.25">
      <c r="A202">
        <v>2019</v>
      </c>
      <c r="B202" t="str">
        <f t="shared" si="10"/>
        <v>17414 Lake Washington School District</v>
      </c>
      <c r="C202" t="s">
        <v>1169</v>
      </c>
      <c r="D202" t="s">
        <v>107</v>
      </c>
      <c r="E202">
        <v>1804</v>
      </c>
      <c r="F202" t="s">
        <v>199</v>
      </c>
      <c r="G202" t="s">
        <v>13</v>
      </c>
      <c r="H202" t="s">
        <v>13</v>
      </c>
      <c r="I202" t="s">
        <v>13</v>
      </c>
      <c r="J202" t="s">
        <v>14</v>
      </c>
      <c r="K202" t="s">
        <v>13</v>
      </c>
      <c r="L202">
        <v>13</v>
      </c>
      <c r="M202" s="3">
        <f t="shared" si="11"/>
        <v>7.9325852295263028E-5</v>
      </c>
      <c r="N202" s="4">
        <f t="shared" si="12"/>
        <v>111.41</v>
      </c>
    </row>
    <row r="203" spans="1:14" x14ac:dyDescent="0.25">
      <c r="A203">
        <v>2019</v>
      </c>
      <c r="B203" t="str">
        <f t="shared" si="10"/>
        <v>21401 Centralia School District</v>
      </c>
      <c r="C203" t="s">
        <v>1192</v>
      </c>
      <c r="D203" t="s">
        <v>31</v>
      </c>
      <c r="E203">
        <v>5359</v>
      </c>
      <c r="F203" t="s">
        <v>32</v>
      </c>
      <c r="G203" t="s">
        <v>13</v>
      </c>
      <c r="H203" t="s">
        <v>13</v>
      </c>
      <c r="I203" t="s">
        <v>13</v>
      </c>
      <c r="J203" t="s">
        <v>14</v>
      </c>
      <c r="K203" t="s">
        <v>13</v>
      </c>
      <c r="L203">
        <v>9.5</v>
      </c>
      <c r="M203" s="3">
        <f t="shared" si="11"/>
        <v>5.7968892061922979E-5</v>
      </c>
      <c r="N203" s="4">
        <f t="shared" si="12"/>
        <v>81.41</v>
      </c>
    </row>
    <row r="204" spans="1:14" x14ac:dyDescent="0.25">
      <c r="A204">
        <v>2019</v>
      </c>
      <c r="B204" t="str">
        <f t="shared" si="10"/>
        <v>06037 Vancouver School District</v>
      </c>
      <c r="C204" t="s">
        <v>1105</v>
      </c>
      <c r="D204" t="s">
        <v>20</v>
      </c>
      <c r="E204">
        <v>3902</v>
      </c>
      <c r="F204" t="s">
        <v>1384</v>
      </c>
      <c r="G204" t="s">
        <v>14</v>
      </c>
      <c r="H204" t="s">
        <v>13</v>
      </c>
      <c r="I204" t="s">
        <v>13</v>
      </c>
      <c r="J204" t="s">
        <v>13</v>
      </c>
      <c r="K204" t="s">
        <v>13</v>
      </c>
      <c r="L204">
        <v>1</v>
      </c>
      <c r="M204" s="3">
        <f t="shared" si="11"/>
        <v>6.1019886380971562E-6</v>
      </c>
      <c r="N204" s="4">
        <f t="shared" si="12"/>
        <v>8.57</v>
      </c>
    </row>
    <row r="205" spans="1:14" x14ac:dyDescent="0.25">
      <c r="A205">
        <v>2019</v>
      </c>
      <c r="B205" t="str">
        <f t="shared" si="10"/>
        <v>38302 Garfield School District</v>
      </c>
      <c r="C205" t="s">
        <v>1330</v>
      </c>
      <c r="D205" t="s">
        <v>240</v>
      </c>
      <c r="E205">
        <v>1962</v>
      </c>
      <c r="F205" t="s">
        <v>241</v>
      </c>
      <c r="G205" t="s">
        <v>13</v>
      </c>
      <c r="H205" t="s">
        <v>13</v>
      </c>
      <c r="I205" t="s">
        <v>13</v>
      </c>
      <c r="J205" t="s">
        <v>14</v>
      </c>
      <c r="K205" t="s">
        <v>13</v>
      </c>
      <c r="L205">
        <v>10.75</v>
      </c>
      <c r="M205" s="3">
        <f t="shared" si="11"/>
        <v>6.5596377859544422E-5</v>
      </c>
      <c r="N205" s="4">
        <f t="shared" si="12"/>
        <v>92.13</v>
      </c>
    </row>
    <row r="206" spans="1:14" x14ac:dyDescent="0.25">
      <c r="A206">
        <v>2019</v>
      </c>
      <c r="B206" t="str">
        <f t="shared" si="10"/>
        <v>17001 Seattle School District No. 1</v>
      </c>
      <c r="C206" t="s">
        <v>1153</v>
      </c>
      <c r="D206" t="s">
        <v>1357</v>
      </c>
      <c r="E206">
        <v>2306</v>
      </c>
      <c r="F206" t="s">
        <v>311</v>
      </c>
      <c r="G206" t="s">
        <v>14</v>
      </c>
      <c r="H206" t="s">
        <v>13</v>
      </c>
      <c r="I206" t="s">
        <v>13</v>
      </c>
      <c r="J206" t="s">
        <v>14</v>
      </c>
      <c r="K206" t="s">
        <v>13</v>
      </c>
      <c r="L206">
        <v>1032</v>
      </c>
      <c r="M206" s="3">
        <f t="shared" si="11"/>
        <v>6.2972522745162645E-3</v>
      </c>
      <c r="N206" s="4">
        <f t="shared" si="12"/>
        <v>8844.2099999999991</v>
      </c>
    </row>
    <row r="207" spans="1:14" x14ac:dyDescent="0.25">
      <c r="A207">
        <v>2019</v>
      </c>
      <c r="B207" t="str">
        <f t="shared" si="10"/>
        <v>36140 Walla Walla Public Schools</v>
      </c>
      <c r="C207" t="s">
        <v>1277</v>
      </c>
      <c r="D207" t="s">
        <v>15</v>
      </c>
      <c r="E207">
        <v>3510</v>
      </c>
      <c r="F207" t="s">
        <v>1385</v>
      </c>
      <c r="G207" t="s">
        <v>13</v>
      </c>
      <c r="H207" t="s">
        <v>13</v>
      </c>
      <c r="I207" t="s">
        <v>13</v>
      </c>
      <c r="J207" t="s">
        <v>14</v>
      </c>
      <c r="K207" t="s">
        <v>13</v>
      </c>
      <c r="L207">
        <v>1.25</v>
      </c>
      <c r="M207" s="3">
        <f t="shared" si="11"/>
        <v>7.6274857976214446E-6</v>
      </c>
      <c r="N207" s="4">
        <f t="shared" si="12"/>
        <v>10.71</v>
      </c>
    </row>
    <row r="208" spans="1:14" x14ac:dyDescent="0.25">
      <c r="A208">
        <v>2019</v>
      </c>
      <c r="B208" t="str">
        <f t="shared" si="10"/>
        <v>27402 Franklin Pierce School District</v>
      </c>
      <c r="C208" t="s">
        <v>1218</v>
      </c>
      <c r="D208" t="s">
        <v>462</v>
      </c>
      <c r="E208">
        <v>4063</v>
      </c>
      <c r="F208" t="s">
        <v>685</v>
      </c>
      <c r="G208" t="s">
        <v>14</v>
      </c>
      <c r="H208" t="s">
        <v>13</v>
      </c>
      <c r="I208" t="s">
        <v>13</v>
      </c>
      <c r="J208" t="s">
        <v>14</v>
      </c>
      <c r="K208" t="s">
        <v>13</v>
      </c>
      <c r="L208">
        <v>37.75</v>
      </c>
      <c r="M208" s="3">
        <f t="shared" si="11"/>
        <v>2.3035007108816762E-4</v>
      </c>
      <c r="N208" s="4">
        <f t="shared" si="12"/>
        <v>323.52</v>
      </c>
    </row>
    <row r="209" spans="1:14" x14ac:dyDescent="0.25">
      <c r="A209">
        <v>2019</v>
      </c>
      <c r="B209" t="str">
        <f t="shared" si="10"/>
        <v>31002 Everett School District</v>
      </c>
      <c r="C209" t="s">
        <v>1235</v>
      </c>
      <c r="D209" t="s">
        <v>225</v>
      </c>
      <c r="E209">
        <v>4437</v>
      </c>
      <c r="F209" t="s">
        <v>1386</v>
      </c>
      <c r="G209" t="s">
        <v>13</v>
      </c>
      <c r="H209" t="s">
        <v>13</v>
      </c>
      <c r="I209" t="s">
        <v>13</v>
      </c>
      <c r="J209" t="s">
        <v>14</v>
      </c>
      <c r="K209" t="s">
        <v>13</v>
      </c>
      <c r="L209">
        <v>1</v>
      </c>
      <c r="M209" s="3">
        <f t="shared" si="11"/>
        <v>6.1019886380971562E-6</v>
      </c>
      <c r="N209" s="4">
        <f t="shared" si="12"/>
        <v>8.57</v>
      </c>
    </row>
    <row r="210" spans="1:14" x14ac:dyDescent="0.25">
      <c r="A210">
        <v>2019</v>
      </c>
      <c r="B210" t="str">
        <f t="shared" si="10"/>
        <v>17411 Issaquah School District</v>
      </c>
      <c r="C210" t="s">
        <v>1167</v>
      </c>
      <c r="D210" t="s">
        <v>70</v>
      </c>
      <c r="E210">
        <v>5437</v>
      </c>
      <c r="F210" t="s">
        <v>71</v>
      </c>
      <c r="G210" t="s">
        <v>14</v>
      </c>
      <c r="H210" t="s">
        <v>13</v>
      </c>
      <c r="I210" t="s">
        <v>13</v>
      </c>
      <c r="J210" t="s">
        <v>14</v>
      </c>
      <c r="K210" t="s">
        <v>13</v>
      </c>
      <c r="L210">
        <v>10</v>
      </c>
      <c r="M210" s="3">
        <f t="shared" si="11"/>
        <v>6.1019886380971557E-5</v>
      </c>
      <c r="N210" s="4">
        <f t="shared" si="12"/>
        <v>85.7</v>
      </c>
    </row>
    <row r="211" spans="1:14" x14ac:dyDescent="0.25">
      <c r="A211">
        <v>2019</v>
      </c>
      <c r="B211" t="str">
        <f t="shared" si="10"/>
        <v>27401 Peninsula School District</v>
      </c>
      <c r="C211" t="s">
        <v>1217</v>
      </c>
      <c r="D211" t="s">
        <v>120</v>
      </c>
      <c r="E211">
        <v>4081</v>
      </c>
      <c r="F211" t="s">
        <v>686</v>
      </c>
      <c r="G211" t="s">
        <v>14</v>
      </c>
      <c r="H211" t="s">
        <v>13</v>
      </c>
      <c r="I211" t="s">
        <v>13</v>
      </c>
      <c r="J211" t="s">
        <v>14</v>
      </c>
      <c r="K211" t="s">
        <v>13</v>
      </c>
      <c r="L211">
        <v>595.5</v>
      </c>
      <c r="M211" s="3">
        <f t="shared" si="11"/>
        <v>3.6337342339868564E-3</v>
      </c>
      <c r="N211" s="4">
        <f t="shared" si="12"/>
        <v>5103.42</v>
      </c>
    </row>
    <row r="212" spans="1:14" x14ac:dyDescent="0.25">
      <c r="A212">
        <v>2019</v>
      </c>
      <c r="B212" t="str">
        <f t="shared" si="10"/>
        <v>31201 Snohomish School District</v>
      </c>
      <c r="C212" t="s">
        <v>1242</v>
      </c>
      <c r="D212" t="s">
        <v>169</v>
      </c>
      <c r="E212">
        <v>5128</v>
      </c>
      <c r="F212" t="s">
        <v>782</v>
      </c>
      <c r="G212" t="s">
        <v>14</v>
      </c>
      <c r="H212" t="s">
        <v>13</v>
      </c>
      <c r="I212" t="s">
        <v>14</v>
      </c>
      <c r="J212" t="s">
        <v>14</v>
      </c>
      <c r="K212" t="s">
        <v>13</v>
      </c>
      <c r="L212">
        <v>1039.5</v>
      </c>
      <c r="M212" s="3">
        <f t="shared" si="11"/>
        <v>6.3430171893019936E-3</v>
      </c>
      <c r="N212" s="4">
        <f t="shared" si="12"/>
        <v>8908.48</v>
      </c>
    </row>
    <row r="213" spans="1:14" x14ac:dyDescent="0.25">
      <c r="A213">
        <v>2019</v>
      </c>
      <c r="B213" t="str">
        <f t="shared" si="10"/>
        <v>27003 Puyallup School District</v>
      </c>
      <c r="C213" t="s">
        <v>1211</v>
      </c>
      <c r="D213" t="s">
        <v>145</v>
      </c>
      <c r="E213">
        <v>5142</v>
      </c>
      <c r="F213" t="s">
        <v>783</v>
      </c>
      <c r="G213" t="s">
        <v>14</v>
      </c>
      <c r="H213" t="s">
        <v>13</v>
      </c>
      <c r="I213" t="s">
        <v>13</v>
      </c>
      <c r="J213" t="s">
        <v>14</v>
      </c>
      <c r="K213" t="s">
        <v>13</v>
      </c>
      <c r="L213">
        <v>48</v>
      </c>
      <c r="M213" s="3">
        <f t="shared" si="11"/>
        <v>2.9289545462866348E-4</v>
      </c>
      <c r="N213" s="4">
        <f t="shared" si="12"/>
        <v>411.36</v>
      </c>
    </row>
    <row r="214" spans="1:14" x14ac:dyDescent="0.25">
      <c r="A214">
        <v>2019</v>
      </c>
      <c r="B214" t="str">
        <f t="shared" si="10"/>
        <v>20404 Goldendale School District</v>
      </c>
      <c r="C214" t="s">
        <v>1183</v>
      </c>
      <c r="D214" t="s">
        <v>456</v>
      </c>
      <c r="E214">
        <v>2856</v>
      </c>
      <c r="F214" t="s">
        <v>457</v>
      </c>
      <c r="G214" t="s">
        <v>14</v>
      </c>
      <c r="H214" t="s">
        <v>13</v>
      </c>
      <c r="I214" t="s">
        <v>13</v>
      </c>
      <c r="J214" t="s">
        <v>14</v>
      </c>
      <c r="K214" t="s">
        <v>13</v>
      </c>
      <c r="L214">
        <v>156.75</v>
      </c>
      <c r="M214" s="3">
        <f t="shared" si="11"/>
        <v>9.5648671902172919E-4</v>
      </c>
      <c r="N214" s="4">
        <f t="shared" si="12"/>
        <v>1343.34</v>
      </c>
    </row>
    <row r="215" spans="1:14" x14ac:dyDescent="0.25">
      <c r="A215">
        <v>2019</v>
      </c>
      <c r="B215" t="str">
        <f t="shared" si="10"/>
        <v>27003 Puyallup School District</v>
      </c>
      <c r="C215" t="s">
        <v>1211</v>
      </c>
      <c r="D215" t="s">
        <v>145</v>
      </c>
      <c r="E215">
        <v>3645</v>
      </c>
      <c r="F215" t="s">
        <v>647</v>
      </c>
      <c r="G215" t="s">
        <v>14</v>
      </c>
      <c r="H215" t="s">
        <v>14</v>
      </c>
      <c r="I215" t="s">
        <v>13</v>
      </c>
      <c r="J215" t="s">
        <v>14</v>
      </c>
      <c r="K215" t="s">
        <v>13</v>
      </c>
      <c r="L215">
        <v>1273.5</v>
      </c>
      <c r="M215" s="3">
        <f t="shared" si="11"/>
        <v>7.7708825306167283E-3</v>
      </c>
      <c r="N215" s="4">
        <f t="shared" si="12"/>
        <v>10913.85</v>
      </c>
    </row>
    <row r="216" spans="1:14" x14ac:dyDescent="0.25">
      <c r="A216">
        <v>2019</v>
      </c>
      <c r="B216" t="str">
        <f t="shared" si="10"/>
        <v>27403 Bethel School District</v>
      </c>
      <c r="C216" t="s">
        <v>1219</v>
      </c>
      <c r="D216" t="s">
        <v>43</v>
      </c>
      <c r="E216">
        <v>5033</v>
      </c>
      <c r="F216" t="s">
        <v>766</v>
      </c>
      <c r="G216" t="s">
        <v>14</v>
      </c>
      <c r="H216" t="s">
        <v>13</v>
      </c>
      <c r="I216" t="s">
        <v>13</v>
      </c>
      <c r="J216" t="s">
        <v>14</v>
      </c>
      <c r="K216" t="s">
        <v>13</v>
      </c>
      <c r="L216">
        <v>1188.25</v>
      </c>
      <c r="M216" s="3">
        <f t="shared" si="11"/>
        <v>7.2506879992189459E-3</v>
      </c>
      <c r="N216" s="4">
        <f t="shared" si="12"/>
        <v>10183.27</v>
      </c>
    </row>
    <row r="217" spans="1:14" x14ac:dyDescent="0.25">
      <c r="A217">
        <v>2019</v>
      </c>
      <c r="B217" t="str">
        <f t="shared" si="10"/>
        <v>39200 Grandview School District</v>
      </c>
      <c r="C217" t="s">
        <v>1300</v>
      </c>
      <c r="D217" t="s">
        <v>185</v>
      </c>
      <c r="E217">
        <v>2555</v>
      </c>
      <c r="F217" t="s">
        <v>394</v>
      </c>
      <c r="G217" t="s">
        <v>14</v>
      </c>
      <c r="H217" t="s">
        <v>13</v>
      </c>
      <c r="I217" t="s">
        <v>13</v>
      </c>
      <c r="J217" t="s">
        <v>14</v>
      </c>
      <c r="K217" t="s">
        <v>13</v>
      </c>
      <c r="L217">
        <v>71.25</v>
      </c>
      <c r="M217" s="3">
        <f t="shared" si="11"/>
        <v>4.3476669046442235E-4</v>
      </c>
      <c r="N217" s="4">
        <f t="shared" si="12"/>
        <v>610.61</v>
      </c>
    </row>
    <row r="218" spans="1:14" x14ac:dyDescent="0.25">
      <c r="A218">
        <v>2019</v>
      </c>
      <c r="B218" t="str">
        <f t="shared" si="10"/>
        <v>39204 Granger School District</v>
      </c>
      <c r="C218" t="s">
        <v>1304</v>
      </c>
      <c r="D218" t="s">
        <v>576</v>
      </c>
      <c r="E218">
        <v>3314</v>
      </c>
      <c r="F218" t="s">
        <v>577</v>
      </c>
      <c r="G218" t="s">
        <v>13</v>
      </c>
      <c r="H218" t="s">
        <v>13</v>
      </c>
      <c r="I218" t="s">
        <v>13</v>
      </c>
      <c r="J218" t="s">
        <v>14</v>
      </c>
      <c r="K218" t="s">
        <v>13</v>
      </c>
      <c r="L218">
        <v>129.25</v>
      </c>
      <c r="M218" s="3">
        <f t="shared" si="11"/>
        <v>7.8868203147405738E-4</v>
      </c>
      <c r="N218" s="4">
        <f t="shared" si="12"/>
        <v>1107.67</v>
      </c>
    </row>
    <row r="219" spans="1:14" x14ac:dyDescent="0.25">
      <c r="A219">
        <v>2019</v>
      </c>
      <c r="B219" t="str">
        <f t="shared" si="10"/>
        <v>31332 Granite Falls School District</v>
      </c>
      <c r="C219" t="s">
        <v>1246</v>
      </c>
      <c r="D219" t="s">
        <v>398</v>
      </c>
      <c r="E219">
        <v>2580</v>
      </c>
      <c r="F219" t="s">
        <v>399</v>
      </c>
      <c r="G219" t="s">
        <v>14</v>
      </c>
      <c r="H219" t="s">
        <v>13</v>
      </c>
      <c r="I219" t="s">
        <v>14</v>
      </c>
      <c r="J219" t="s">
        <v>14</v>
      </c>
      <c r="K219" t="s">
        <v>13</v>
      </c>
      <c r="L219">
        <v>260.25</v>
      </c>
      <c r="M219" s="3">
        <f t="shared" si="11"/>
        <v>1.5880425430647848E-3</v>
      </c>
      <c r="N219" s="4">
        <f t="shared" si="12"/>
        <v>2230.33</v>
      </c>
    </row>
    <row r="220" spans="1:14" x14ac:dyDescent="0.25">
      <c r="A220">
        <v>2019</v>
      </c>
      <c r="B220" t="str">
        <f t="shared" si="10"/>
        <v>31332 Granite Falls School District</v>
      </c>
      <c r="C220" t="s">
        <v>1246</v>
      </c>
      <c r="D220" t="s">
        <v>398</v>
      </c>
      <c r="E220">
        <v>5349</v>
      </c>
      <c r="F220" t="s">
        <v>1387</v>
      </c>
      <c r="G220" t="s">
        <v>13</v>
      </c>
      <c r="H220" t="s">
        <v>13</v>
      </c>
      <c r="I220" t="s">
        <v>13</v>
      </c>
      <c r="J220" t="s">
        <v>14</v>
      </c>
      <c r="K220" t="s">
        <v>13</v>
      </c>
      <c r="L220">
        <v>2.5</v>
      </c>
      <c r="M220" s="3">
        <f t="shared" si="11"/>
        <v>1.5254971595242889E-5</v>
      </c>
      <c r="N220" s="4">
        <f t="shared" si="12"/>
        <v>21.42</v>
      </c>
    </row>
    <row r="221" spans="1:14" x14ac:dyDescent="0.25">
      <c r="A221">
        <v>2019</v>
      </c>
      <c r="B221" t="str">
        <f t="shared" si="10"/>
        <v>27010 Tacoma School District</v>
      </c>
      <c r="C221" t="s">
        <v>1212</v>
      </c>
      <c r="D221" t="s">
        <v>81</v>
      </c>
      <c r="E221">
        <v>2377</v>
      </c>
      <c r="F221" t="s">
        <v>1388</v>
      </c>
      <c r="G221" t="s">
        <v>14</v>
      </c>
      <c r="H221" t="s">
        <v>13</v>
      </c>
      <c r="I221" t="s">
        <v>13</v>
      </c>
      <c r="J221" t="s">
        <v>14</v>
      </c>
      <c r="K221" t="s">
        <v>13</v>
      </c>
      <c r="L221">
        <v>32</v>
      </c>
      <c r="M221" s="3">
        <f t="shared" si="11"/>
        <v>1.95263636419109E-4</v>
      </c>
      <c r="N221" s="4">
        <f t="shared" si="12"/>
        <v>274.24</v>
      </c>
    </row>
    <row r="222" spans="1:14" x14ac:dyDescent="0.25">
      <c r="A222">
        <v>2019</v>
      </c>
      <c r="B222" t="str">
        <f t="shared" si="10"/>
        <v>14005 Aberdeen School District</v>
      </c>
      <c r="C222" t="s">
        <v>1141</v>
      </c>
      <c r="D222" t="s">
        <v>606</v>
      </c>
      <c r="E222">
        <v>5514</v>
      </c>
      <c r="F222" t="s">
        <v>1389</v>
      </c>
      <c r="G222" t="s">
        <v>13</v>
      </c>
      <c r="H222" t="s">
        <v>13</v>
      </c>
      <c r="I222" t="s">
        <v>13</v>
      </c>
      <c r="J222" t="s">
        <v>14</v>
      </c>
      <c r="K222" t="s">
        <v>13</v>
      </c>
      <c r="L222">
        <v>2</v>
      </c>
      <c r="M222" s="3">
        <f t="shared" si="11"/>
        <v>1.2203977276194312E-5</v>
      </c>
      <c r="N222" s="4">
        <f t="shared" si="12"/>
        <v>17.14</v>
      </c>
    </row>
    <row r="223" spans="1:14" x14ac:dyDescent="0.25">
      <c r="A223">
        <v>2019</v>
      </c>
      <c r="B223" t="str">
        <f t="shared" si="10"/>
        <v>14005 Aberdeen School District</v>
      </c>
      <c r="C223" t="s">
        <v>1141</v>
      </c>
      <c r="D223" t="s">
        <v>606</v>
      </c>
      <c r="E223">
        <v>4267</v>
      </c>
      <c r="F223" t="s">
        <v>717</v>
      </c>
      <c r="G223" t="s">
        <v>13</v>
      </c>
      <c r="H223" t="s">
        <v>13</v>
      </c>
      <c r="I223" t="s">
        <v>13</v>
      </c>
      <c r="J223" t="s">
        <v>14</v>
      </c>
      <c r="K223" t="s">
        <v>13</v>
      </c>
      <c r="L223">
        <v>5.75</v>
      </c>
      <c r="M223" s="3">
        <f t="shared" si="11"/>
        <v>3.5086434669058643E-5</v>
      </c>
      <c r="N223" s="4">
        <f t="shared" si="12"/>
        <v>49.28</v>
      </c>
    </row>
    <row r="224" spans="1:14" x14ac:dyDescent="0.25">
      <c r="A224">
        <v>2019</v>
      </c>
      <c r="B224" t="str">
        <f t="shared" si="10"/>
        <v>21302 Chehalis School District</v>
      </c>
      <c r="C224" t="s">
        <v>1190</v>
      </c>
      <c r="D224" t="s">
        <v>38</v>
      </c>
      <c r="E224">
        <v>2027</v>
      </c>
      <c r="F224" t="s">
        <v>256</v>
      </c>
      <c r="G224" t="s">
        <v>13</v>
      </c>
      <c r="H224" t="s">
        <v>13</v>
      </c>
      <c r="I224" t="s">
        <v>13</v>
      </c>
      <c r="J224" t="s">
        <v>14</v>
      </c>
      <c r="K224" t="s">
        <v>13</v>
      </c>
      <c r="L224">
        <v>40</v>
      </c>
      <c r="M224" s="3">
        <f t="shared" si="11"/>
        <v>2.4407954552388623E-4</v>
      </c>
      <c r="N224" s="4">
        <f t="shared" si="12"/>
        <v>342.8</v>
      </c>
    </row>
    <row r="225" spans="1:14" x14ac:dyDescent="0.25">
      <c r="A225">
        <v>2019</v>
      </c>
      <c r="B225" t="str">
        <f t="shared" si="10"/>
        <v>28149 San Juan Island School District</v>
      </c>
      <c r="C225" t="s">
        <v>1227</v>
      </c>
      <c r="D225" t="s">
        <v>242</v>
      </c>
      <c r="E225">
        <v>1963</v>
      </c>
      <c r="F225" t="s">
        <v>243</v>
      </c>
      <c r="G225" t="s">
        <v>14</v>
      </c>
      <c r="H225" t="s">
        <v>13</v>
      </c>
      <c r="I225" t="s">
        <v>14</v>
      </c>
      <c r="J225" t="s">
        <v>14</v>
      </c>
      <c r="K225" t="s">
        <v>13</v>
      </c>
      <c r="L225">
        <v>17</v>
      </c>
      <c r="M225" s="3">
        <f t="shared" si="11"/>
        <v>1.0373380684765164E-4</v>
      </c>
      <c r="N225" s="4">
        <f t="shared" si="12"/>
        <v>145.69</v>
      </c>
    </row>
    <row r="226" spans="1:14" x14ac:dyDescent="0.25">
      <c r="A226">
        <v>2019</v>
      </c>
      <c r="B226" t="str">
        <f t="shared" si="10"/>
        <v>17403 Renton School District</v>
      </c>
      <c r="C226" t="s">
        <v>1159</v>
      </c>
      <c r="D226" t="s">
        <v>11</v>
      </c>
      <c r="E226">
        <v>1534</v>
      </c>
      <c r="F226" t="s">
        <v>1390</v>
      </c>
      <c r="G226" t="s">
        <v>13</v>
      </c>
      <c r="H226" t="s">
        <v>13</v>
      </c>
      <c r="I226" t="s">
        <v>13</v>
      </c>
      <c r="J226" t="s">
        <v>14</v>
      </c>
      <c r="K226" t="s">
        <v>13</v>
      </c>
      <c r="L226">
        <v>1</v>
      </c>
      <c r="M226" s="3">
        <f t="shared" si="11"/>
        <v>6.1019886380971562E-6</v>
      </c>
      <c r="N226" s="4">
        <f t="shared" si="12"/>
        <v>8.57</v>
      </c>
    </row>
    <row r="227" spans="1:14" x14ac:dyDescent="0.25">
      <c r="A227">
        <v>2019</v>
      </c>
      <c r="B227" t="str">
        <f t="shared" si="10"/>
        <v>34401 Rochester School District</v>
      </c>
      <c r="C227" t="s">
        <v>1272</v>
      </c>
      <c r="D227" t="s">
        <v>171</v>
      </c>
      <c r="E227">
        <v>1735</v>
      </c>
      <c r="F227" t="s">
        <v>172</v>
      </c>
      <c r="G227" t="s">
        <v>13</v>
      </c>
      <c r="H227" t="s">
        <v>13</v>
      </c>
      <c r="I227" t="s">
        <v>13</v>
      </c>
      <c r="J227" t="s">
        <v>14</v>
      </c>
      <c r="K227" t="s">
        <v>13</v>
      </c>
      <c r="L227">
        <v>6</v>
      </c>
      <c r="M227" s="3">
        <f t="shared" si="11"/>
        <v>3.6611931828582936E-5</v>
      </c>
      <c r="N227" s="4">
        <f t="shared" si="12"/>
        <v>51.42</v>
      </c>
    </row>
    <row r="228" spans="1:14" x14ac:dyDescent="0.25">
      <c r="A228">
        <v>2019</v>
      </c>
      <c r="B228" t="str">
        <f t="shared" si="10"/>
        <v>17412 Shoreline School District</v>
      </c>
      <c r="C228" t="s">
        <v>1168</v>
      </c>
      <c r="D228" t="s">
        <v>581</v>
      </c>
      <c r="E228">
        <v>1667</v>
      </c>
      <c r="F228" t="s">
        <v>1391</v>
      </c>
      <c r="G228" t="s">
        <v>13</v>
      </c>
      <c r="H228" t="s">
        <v>13</v>
      </c>
      <c r="I228" t="s">
        <v>13</v>
      </c>
      <c r="J228" t="s">
        <v>14</v>
      </c>
      <c r="K228" t="s">
        <v>13</v>
      </c>
      <c r="L228">
        <v>1</v>
      </c>
      <c r="M228" s="3">
        <f t="shared" si="11"/>
        <v>6.1019886380971562E-6</v>
      </c>
      <c r="N228" s="4">
        <f t="shared" si="12"/>
        <v>8.57</v>
      </c>
    </row>
    <row r="229" spans="1:14" x14ac:dyDescent="0.25">
      <c r="A229">
        <v>2019</v>
      </c>
      <c r="B229" t="str">
        <f t="shared" si="10"/>
        <v>03400 Richland School District</v>
      </c>
      <c r="C229" t="s">
        <v>1095</v>
      </c>
      <c r="D229" t="s">
        <v>618</v>
      </c>
      <c r="E229">
        <v>3833</v>
      </c>
      <c r="F229" t="s">
        <v>662</v>
      </c>
      <c r="G229" t="s">
        <v>14</v>
      </c>
      <c r="H229" t="s">
        <v>13</v>
      </c>
      <c r="I229" t="s">
        <v>13</v>
      </c>
      <c r="J229" t="s">
        <v>14</v>
      </c>
      <c r="K229" t="s">
        <v>13</v>
      </c>
      <c r="L229">
        <v>909</v>
      </c>
      <c r="M229" s="3">
        <f t="shared" si="11"/>
        <v>5.5467076720303148E-3</v>
      </c>
      <c r="N229" s="4">
        <f t="shared" si="12"/>
        <v>7790.1</v>
      </c>
    </row>
    <row r="230" spans="1:14" x14ac:dyDescent="0.25">
      <c r="A230">
        <v>2019</v>
      </c>
      <c r="B230" t="str">
        <f t="shared" si="10"/>
        <v>14005 Aberdeen School District</v>
      </c>
      <c r="C230" t="s">
        <v>1141</v>
      </c>
      <c r="D230" t="s">
        <v>606</v>
      </c>
      <c r="E230">
        <v>3857</v>
      </c>
      <c r="F230" t="s">
        <v>665</v>
      </c>
      <c r="G230" t="s">
        <v>13</v>
      </c>
      <c r="H230" t="s">
        <v>13</v>
      </c>
      <c r="I230" t="s">
        <v>13</v>
      </c>
      <c r="J230" t="s">
        <v>14</v>
      </c>
      <c r="K230" t="s">
        <v>13</v>
      </c>
      <c r="L230">
        <v>9.5</v>
      </c>
      <c r="M230" s="3">
        <f t="shared" si="11"/>
        <v>5.7968892061922979E-5</v>
      </c>
      <c r="N230" s="4">
        <f t="shared" si="12"/>
        <v>81.41</v>
      </c>
    </row>
    <row r="231" spans="1:14" x14ac:dyDescent="0.25">
      <c r="A231">
        <v>2019</v>
      </c>
      <c r="B231" t="str">
        <f t="shared" si="10"/>
        <v>22204 Harrington School District</v>
      </c>
      <c r="C231" t="s">
        <v>1347</v>
      </c>
      <c r="D231" t="s">
        <v>1392</v>
      </c>
      <c r="E231">
        <v>3113</v>
      </c>
      <c r="F231" t="s">
        <v>1393</v>
      </c>
      <c r="G231" t="s">
        <v>13</v>
      </c>
      <c r="H231" t="s">
        <v>13</v>
      </c>
      <c r="I231" t="s">
        <v>13</v>
      </c>
      <c r="J231" t="s">
        <v>14</v>
      </c>
      <c r="K231" t="s">
        <v>13</v>
      </c>
      <c r="L231">
        <v>2</v>
      </c>
      <c r="M231" s="3">
        <f t="shared" si="11"/>
        <v>1.2203977276194312E-5</v>
      </c>
      <c r="N231" s="4">
        <f t="shared" si="12"/>
        <v>17.14</v>
      </c>
    </row>
    <row r="232" spans="1:14" x14ac:dyDescent="0.25">
      <c r="A232">
        <v>2019</v>
      </c>
      <c r="B232" t="str">
        <f t="shared" si="10"/>
        <v>39201 Sunnyside School District</v>
      </c>
      <c r="C232" t="s">
        <v>1301</v>
      </c>
      <c r="D232" t="s">
        <v>483</v>
      </c>
      <c r="E232">
        <v>3313</v>
      </c>
      <c r="F232" t="s">
        <v>575</v>
      </c>
      <c r="G232" t="s">
        <v>14</v>
      </c>
      <c r="H232" t="s">
        <v>13</v>
      </c>
      <c r="I232" t="s">
        <v>13</v>
      </c>
      <c r="J232" t="s">
        <v>14</v>
      </c>
      <c r="K232" t="s">
        <v>13</v>
      </c>
      <c r="L232">
        <v>4</v>
      </c>
      <c r="M232" s="3">
        <f t="shared" si="11"/>
        <v>2.4407954552388625E-5</v>
      </c>
      <c r="N232" s="4">
        <f t="shared" si="12"/>
        <v>34.28</v>
      </c>
    </row>
    <row r="233" spans="1:14" x14ac:dyDescent="0.25">
      <c r="A233">
        <v>2019</v>
      </c>
      <c r="B233" t="str">
        <f t="shared" si="10"/>
        <v>23403 North Mason School District</v>
      </c>
      <c r="C233" t="s">
        <v>1196</v>
      </c>
      <c r="D233" t="s">
        <v>152</v>
      </c>
      <c r="E233">
        <v>3174</v>
      </c>
      <c r="F233" t="s">
        <v>1394</v>
      </c>
      <c r="G233" t="s">
        <v>13</v>
      </c>
      <c r="H233" t="s">
        <v>13</v>
      </c>
      <c r="I233" t="s">
        <v>13</v>
      </c>
      <c r="J233" t="s">
        <v>14</v>
      </c>
      <c r="K233" t="s">
        <v>13</v>
      </c>
      <c r="L233">
        <v>1.25</v>
      </c>
      <c r="M233" s="3">
        <f t="shared" si="11"/>
        <v>7.6274857976214446E-6</v>
      </c>
      <c r="N233" s="4">
        <f t="shared" si="12"/>
        <v>10.71</v>
      </c>
    </row>
    <row r="234" spans="1:14" x14ac:dyDescent="0.25">
      <c r="A234">
        <v>2019</v>
      </c>
      <c r="B234" t="str">
        <f t="shared" si="10"/>
        <v>06117 Camas School District</v>
      </c>
      <c r="C234" t="s">
        <v>1110</v>
      </c>
      <c r="D234" t="s">
        <v>755</v>
      </c>
      <c r="E234">
        <v>5104</v>
      </c>
      <c r="F234" t="s">
        <v>778</v>
      </c>
      <c r="G234" t="s">
        <v>13</v>
      </c>
      <c r="H234" t="s">
        <v>13</v>
      </c>
      <c r="I234" t="s">
        <v>13</v>
      </c>
      <c r="J234" t="s">
        <v>14</v>
      </c>
      <c r="K234" t="s">
        <v>13</v>
      </c>
      <c r="L234">
        <v>21.5</v>
      </c>
      <c r="M234" s="3">
        <f t="shared" si="11"/>
        <v>1.3119275571908884E-4</v>
      </c>
      <c r="N234" s="4">
        <f t="shared" si="12"/>
        <v>184.25</v>
      </c>
    </row>
    <row r="235" spans="1:14" x14ac:dyDescent="0.25">
      <c r="A235">
        <v>2019</v>
      </c>
      <c r="B235" t="str">
        <f t="shared" si="10"/>
        <v>17403 Renton School District</v>
      </c>
      <c r="C235" t="s">
        <v>1159</v>
      </c>
      <c r="D235" t="s">
        <v>11</v>
      </c>
      <c r="E235">
        <v>3630</v>
      </c>
      <c r="F235" t="s">
        <v>645</v>
      </c>
      <c r="G235" t="s">
        <v>14</v>
      </c>
      <c r="H235" t="s">
        <v>13</v>
      </c>
      <c r="I235" t="s">
        <v>14</v>
      </c>
      <c r="J235" t="s">
        <v>14</v>
      </c>
      <c r="K235" t="s">
        <v>13</v>
      </c>
      <c r="L235">
        <v>469.75</v>
      </c>
      <c r="M235" s="3">
        <f t="shared" si="11"/>
        <v>2.8664091627461389E-3</v>
      </c>
      <c r="N235" s="4">
        <f t="shared" si="12"/>
        <v>4025.74</v>
      </c>
    </row>
    <row r="236" spans="1:14" x14ac:dyDescent="0.25">
      <c r="A236">
        <v>2019</v>
      </c>
      <c r="B236" t="str">
        <f t="shared" si="10"/>
        <v>27401 Peninsula School District</v>
      </c>
      <c r="C236" t="s">
        <v>1217</v>
      </c>
      <c r="D236" t="s">
        <v>120</v>
      </c>
      <c r="E236">
        <v>1516</v>
      </c>
      <c r="F236" t="s">
        <v>121</v>
      </c>
      <c r="G236" t="s">
        <v>14</v>
      </c>
      <c r="H236" t="s">
        <v>13</v>
      </c>
      <c r="I236" t="s">
        <v>13</v>
      </c>
      <c r="J236" t="s">
        <v>14</v>
      </c>
      <c r="K236" t="s">
        <v>13</v>
      </c>
      <c r="L236">
        <v>7</v>
      </c>
      <c r="M236" s="3">
        <f t="shared" si="11"/>
        <v>4.2713920466680093E-5</v>
      </c>
      <c r="N236" s="4">
        <f t="shared" si="12"/>
        <v>59.99</v>
      </c>
    </row>
    <row r="237" spans="1:14" x14ac:dyDescent="0.25">
      <c r="A237">
        <v>2019</v>
      </c>
      <c r="B237" t="str">
        <f t="shared" si="10"/>
        <v>06114 Evergreen School District (Clark)</v>
      </c>
      <c r="C237" t="s">
        <v>1109</v>
      </c>
      <c r="D237" t="s">
        <v>68</v>
      </c>
      <c r="E237">
        <v>5310</v>
      </c>
      <c r="F237" t="s">
        <v>835</v>
      </c>
      <c r="G237" t="s">
        <v>14</v>
      </c>
      <c r="H237" t="s">
        <v>13</v>
      </c>
      <c r="I237" t="s">
        <v>14</v>
      </c>
      <c r="J237" t="s">
        <v>14</v>
      </c>
      <c r="K237" t="s">
        <v>13</v>
      </c>
      <c r="L237">
        <v>501</v>
      </c>
      <c r="M237" s="3">
        <f t="shared" si="11"/>
        <v>3.0570963076866752E-3</v>
      </c>
      <c r="N237" s="4">
        <f t="shared" si="12"/>
        <v>4293.55</v>
      </c>
    </row>
    <row r="238" spans="1:14" x14ac:dyDescent="0.25">
      <c r="A238">
        <v>2019</v>
      </c>
      <c r="B238" t="str">
        <f t="shared" si="10"/>
        <v>31002 Everett School District</v>
      </c>
      <c r="C238" t="s">
        <v>1235</v>
      </c>
      <c r="D238" t="s">
        <v>225</v>
      </c>
      <c r="E238">
        <v>4438</v>
      </c>
      <c r="F238" t="s">
        <v>737</v>
      </c>
      <c r="G238" t="s">
        <v>14</v>
      </c>
      <c r="H238" t="s">
        <v>13</v>
      </c>
      <c r="I238" t="s">
        <v>14</v>
      </c>
      <c r="J238" t="s">
        <v>14</v>
      </c>
      <c r="K238" t="s">
        <v>13</v>
      </c>
      <c r="L238">
        <v>1117.5</v>
      </c>
      <c r="M238" s="3">
        <f t="shared" si="11"/>
        <v>6.8189723030735718E-3</v>
      </c>
      <c r="N238" s="4">
        <f t="shared" si="12"/>
        <v>9576.94</v>
      </c>
    </row>
    <row r="239" spans="1:14" x14ac:dyDescent="0.25">
      <c r="A239">
        <v>2019</v>
      </c>
      <c r="B239" t="str">
        <f t="shared" si="10"/>
        <v>06114 Evergreen School District (Clark)</v>
      </c>
      <c r="C239" t="s">
        <v>1109</v>
      </c>
      <c r="D239" t="s">
        <v>68</v>
      </c>
      <c r="E239">
        <v>4523</v>
      </c>
      <c r="F239" t="s">
        <v>750</v>
      </c>
      <c r="G239" t="s">
        <v>14</v>
      </c>
      <c r="H239" t="s">
        <v>13</v>
      </c>
      <c r="I239" t="s">
        <v>14</v>
      </c>
      <c r="J239" t="s">
        <v>14</v>
      </c>
      <c r="K239" t="s">
        <v>13</v>
      </c>
      <c r="L239">
        <v>1018</v>
      </c>
      <c r="M239" s="3">
        <f t="shared" si="11"/>
        <v>6.2118244335829043E-3</v>
      </c>
      <c r="N239" s="4">
        <f t="shared" si="12"/>
        <v>8724.23</v>
      </c>
    </row>
    <row r="240" spans="1:14" x14ac:dyDescent="0.25">
      <c r="A240">
        <v>2019</v>
      </c>
      <c r="B240" t="str">
        <f t="shared" si="10"/>
        <v>31201 Snohomish School District</v>
      </c>
      <c r="C240" t="s">
        <v>1242</v>
      </c>
      <c r="D240" t="s">
        <v>169</v>
      </c>
      <c r="E240">
        <v>3981</v>
      </c>
      <c r="F240" t="s">
        <v>678</v>
      </c>
      <c r="G240" t="s">
        <v>13</v>
      </c>
      <c r="H240" t="s">
        <v>13</v>
      </c>
      <c r="I240" t="s">
        <v>14</v>
      </c>
      <c r="J240" t="s">
        <v>14</v>
      </c>
      <c r="K240" t="s">
        <v>13</v>
      </c>
      <c r="L240">
        <v>3.25</v>
      </c>
      <c r="M240" s="3">
        <f t="shared" si="11"/>
        <v>1.9831463073815757E-5</v>
      </c>
      <c r="N240" s="4">
        <f t="shared" si="12"/>
        <v>27.85</v>
      </c>
    </row>
    <row r="241" spans="1:14" x14ac:dyDescent="0.25">
      <c r="A241">
        <v>2019</v>
      </c>
      <c r="B241" t="str">
        <f t="shared" si="10"/>
        <v>39203 Highland School District</v>
      </c>
      <c r="C241" t="s">
        <v>1303</v>
      </c>
      <c r="D241" t="s">
        <v>753</v>
      </c>
      <c r="E241">
        <v>4559</v>
      </c>
      <c r="F241" t="s">
        <v>754</v>
      </c>
      <c r="G241" t="s">
        <v>13</v>
      </c>
      <c r="H241" t="s">
        <v>13</v>
      </c>
      <c r="I241" t="s">
        <v>13</v>
      </c>
      <c r="J241" t="s">
        <v>14</v>
      </c>
      <c r="K241" t="s">
        <v>13</v>
      </c>
      <c r="L241">
        <v>114.75</v>
      </c>
      <c r="M241" s="3">
        <f t="shared" si="11"/>
        <v>7.0020319622164868E-4</v>
      </c>
      <c r="N241" s="4">
        <f t="shared" si="12"/>
        <v>983.4</v>
      </c>
    </row>
    <row r="242" spans="1:14" x14ac:dyDescent="0.25">
      <c r="A242">
        <v>2019</v>
      </c>
      <c r="B242" t="str">
        <f t="shared" si="10"/>
        <v>24019 Omak School District</v>
      </c>
      <c r="C242" t="s">
        <v>1197</v>
      </c>
      <c r="D242" t="s">
        <v>257</v>
      </c>
      <c r="E242">
        <v>4279</v>
      </c>
      <c r="F242" t="s">
        <v>721</v>
      </c>
      <c r="G242" t="s">
        <v>14</v>
      </c>
      <c r="H242" t="s">
        <v>13</v>
      </c>
      <c r="I242" t="s">
        <v>13</v>
      </c>
      <c r="J242" t="s">
        <v>14</v>
      </c>
      <c r="K242" t="s">
        <v>13</v>
      </c>
      <c r="L242">
        <v>18</v>
      </c>
      <c r="M242" s="3">
        <f t="shared" si="11"/>
        <v>1.098357954857488E-4</v>
      </c>
      <c r="N242" s="4">
        <f t="shared" si="12"/>
        <v>154.26</v>
      </c>
    </row>
    <row r="243" spans="1:14" x14ac:dyDescent="0.25">
      <c r="A243">
        <v>2019</v>
      </c>
      <c r="B243" t="str">
        <f t="shared" si="10"/>
        <v>17401 Highline School District</v>
      </c>
      <c r="C243" t="s">
        <v>1157</v>
      </c>
      <c r="D243" t="s">
        <v>40</v>
      </c>
      <c r="E243">
        <v>2325</v>
      </c>
      <c r="F243" t="s">
        <v>312</v>
      </c>
      <c r="G243" t="s">
        <v>14</v>
      </c>
      <c r="H243" t="s">
        <v>13</v>
      </c>
      <c r="I243" t="s">
        <v>13</v>
      </c>
      <c r="J243" t="s">
        <v>14</v>
      </c>
      <c r="K243" t="s">
        <v>13</v>
      </c>
      <c r="L243">
        <v>576</v>
      </c>
      <c r="M243" s="3">
        <f t="shared" si="11"/>
        <v>3.5147454555439616E-3</v>
      </c>
      <c r="N243" s="4">
        <f t="shared" si="12"/>
        <v>4936.3</v>
      </c>
    </row>
    <row r="244" spans="1:14" x14ac:dyDescent="0.25">
      <c r="A244">
        <v>2019</v>
      </c>
      <c r="B244" t="str">
        <f t="shared" si="10"/>
        <v>17401 Highline School District</v>
      </c>
      <c r="C244" t="s">
        <v>1157</v>
      </c>
      <c r="D244" t="s">
        <v>40</v>
      </c>
      <c r="E244">
        <v>5371</v>
      </c>
      <c r="F244" t="s">
        <v>42</v>
      </c>
      <c r="G244" t="s">
        <v>13</v>
      </c>
      <c r="H244" t="s">
        <v>13</v>
      </c>
      <c r="I244" t="s">
        <v>13</v>
      </c>
      <c r="J244" t="s">
        <v>14</v>
      </c>
      <c r="K244" t="s">
        <v>13</v>
      </c>
      <c r="L244">
        <v>2</v>
      </c>
      <c r="M244" s="3">
        <f t="shared" si="11"/>
        <v>1.2203977276194312E-5</v>
      </c>
      <c r="N244" s="4">
        <f t="shared" si="12"/>
        <v>17.14</v>
      </c>
    </row>
    <row r="245" spans="1:14" x14ac:dyDescent="0.25">
      <c r="A245">
        <v>2019</v>
      </c>
      <c r="B245" t="str">
        <f t="shared" si="10"/>
        <v>17401 Highline School District</v>
      </c>
      <c r="C245" t="s">
        <v>1157</v>
      </c>
      <c r="D245" t="s">
        <v>40</v>
      </c>
      <c r="E245">
        <v>5370</v>
      </c>
      <c r="F245" t="s">
        <v>41</v>
      </c>
      <c r="G245" t="s">
        <v>13</v>
      </c>
      <c r="H245" t="s">
        <v>13</v>
      </c>
      <c r="I245" t="s">
        <v>13</v>
      </c>
      <c r="J245" t="s">
        <v>14</v>
      </c>
      <c r="K245" t="s">
        <v>13</v>
      </c>
      <c r="L245">
        <v>21.75</v>
      </c>
      <c r="M245" s="3">
        <f t="shared" si="11"/>
        <v>1.3271825287861314E-4</v>
      </c>
      <c r="N245" s="4">
        <f t="shared" si="12"/>
        <v>186.4</v>
      </c>
    </row>
    <row r="246" spans="1:14" x14ac:dyDescent="0.25">
      <c r="A246">
        <v>2019</v>
      </c>
      <c r="B246" t="str">
        <f t="shared" si="10"/>
        <v>06098 Hockinson School District</v>
      </c>
      <c r="C246" t="s">
        <v>1106</v>
      </c>
      <c r="D246" t="s">
        <v>757</v>
      </c>
      <c r="E246">
        <v>4568</v>
      </c>
      <c r="F246" t="s">
        <v>758</v>
      </c>
      <c r="G246" t="s">
        <v>14</v>
      </c>
      <c r="H246" t="s">
        <v>13</v>
      </c>
      <c r="I246" t="s">
        <v>13</v>
      </c>
      <c r="J246" t="s">
        <v>14</v>
      </c>
      <c r="K246" t="s">
        <v>13</v>
      </c>
      <c r="L246">
        <v>95.75</v>
      </c>
      <c r="M246" s="3">
        <f t="shared" si="11"/>
        <v>5.8426541209780265E-4</v>
      </c>
      <c r="N246" s="4">
        <f t="shared" si="12"/>
        <v>820.57</v>
      </c>
    </row>
    <row r="247" spans="1:14" x14ac:dyDescent="0.25">
      <c r="A247">
        <v>2019</v>
      </c>
      <c r="B247" t="str">
        <f t="shared" si="10"/>
        <v>15201 Oak Harbor School District</v>
      </c>
      <c r="C247" t="s">
        <v>1147</v>
      </c>
      <c r="D247" t="s">
        <v>22</v>
      </c>
      <c r="E247">
        <v>1758</v>
      </c>
      <c r="F247" t="s">
        <v>178</v>
      </c>
      <c r="G247" t="s">
        <v>14</v>
      </c>
      <c r="H247" t="s">
        <v>13</v>
      </c>
      <c r="I247" t="s">
        <v>13</v>
      </c>
      <c r="J247" t="s">
        <v>14</v>
      </c>
      <c r="K247" t="s">
        <v>13</v>
      </c>
      <c r="L247">
        <v>6</v>
      </c>
      <c r="M247" s="3">
        <f t="shared" si="11"/>
        <v>3.6611931828582936E-5</v>
      </c>
      <c r="N247" s="4">
        <f t="shared" si="12"/>
        <v>51.42</v>
      </c>
    </row>
    <row r="248" spans="1:14" x14ac:dyDescent="0.25">
      <c r="A248">
        <v>2019</v>
      </c>
      <c r="B248" t="str">
        <f t="shared" si="10"/>
        <v>06119 Battle Ground School District</v>
      </c>
      <c r="C248" t="s">
        <v>1111</v>
      </c>
      <c r="D248" t="s">
        <v>33</v>
      </c>
      <c r="E248">
        <v>1875</v>
      </c>
      <c r="F248" t="s">
        <v>215</v>
      </c>
      <c r="G248" t="s">
        <v>14</v>
      </c>
      <c r="H248" t="s">
        <v>13</v>
      </c>
      <c r="I248" t="s">
        <v>13</v>
      </c>
      <c r="J248" t="s">
        <v>14</v>
      </c>
      <c r="K248" t="s">
        <v>13</v>
      </c>
      <c r="L248">
        <v>85.75</v>
      </c>
      <c r="M248" s="3">
        <f t="shared" si="11"/>
        <v>5.2324552571683116E-4</v>
      </c>
      <c r="N248" s="4">
        <f t="shared" si="12"/>
        <v>734.87</v>
      </c>
    </row>
    <row r="249" spans="1:14" x14ac:dyDescent="0.25">
      <c r="A249">
        <v>2019</v>
      </c>
      <c r="B249" t="str">
        <f t="shared" si="10"/>
        <v>14028 Hoquiam School District</v>
      </c>
      <c r="C249" t="s">
        <v>1142</v>
      </c>
      <c r="D249" t="s">
        <v>335</v>
      </c>
      <c r="E249">
        <v>3622</v>
      </c>
      <c r="F249" t="s">
        <v>644</v>
      </c>
      <c r="G249" t="s">
        <v>14</v>
      </c>
      <c r="H249" t="s">
        <v>13</v>
      </c>
      <c r="I249" t="s">
        <v>13</v>
      </c>
      <c r="J249" t="s">
        <v>14</v>
      </c>
      <c r="K249" t="s">
        <v>13</v>
      </c>
      <c r="L249">
        <v>176.25</v>
      </c>
      <c r="M249" s="3">
        <f t="shared" si="11"/>
        <v>1.0754754974646237E-3</v>
      </c>
      <c r="N249" s="4">
        <f t="shared" si="12"/>
        <v>1510.46</v>
      </c>
    </row>
    <row r="250" spans="1:14" x14ac:dyDescent="0.25">
      <c r="A250">
        <v>2019</v>
      </c>
      <c r="B250" t="str">
        <f t="shared" si="10"/>
        <v>14028 Hoquiam School District</v>
      </c>
      <c r="C250" t="s">
        <v>1142</v>
      </c>
      <c r="D250" t="s">
        <v>335</v>
      </c>
      <c r="E250">
        <v>5191</v>
      </c>
      <c r="F250" t="s">
        <v>797</v>
      </c>
      <c r="G250" t="s">
        <v>13</v>
      </c>
      <c r="H250" t="s">
        <v>13</v>
      </c>
      <c r="I250" t="s">
        <v>13</v>
      </c>
      <c r="J250" t="s">
        <v>14</v>
      </c>
      <c r="K250" t="s">
        <v>13</v>
      </c>
      <c r="L250">
        <v>3.25</v>
      </c>
      <c r="M250" s="3">
        <f t="shared" si="11"/>
        <v>1.9831463073815757E-5</v>
      </c>
      <c r="N250" s="4">
        <f t="shared" si="12"/>
        <v>27.85</v>
      </c>
    </row>
    <row r="251" spans="1:14" x14ac:dyDescent="0.25">
      <c r="A251">
        <v>2019</v>
      </c>
      <c r="B251" t="str">
        <f t="shared" si="10"/>
        <v>06037 Vancouver School District</v>
      </c>
      <c r="C251" t="s">
        <v>1105</v>
      </c>
      <c r="D251" t="s">
        <v>20</v>
      </c>
      <c r="E251">
        <v>3081</v>
      </c>
      <c r="F251" t="s">
        <v>508</v>
      </c>
      <c r="G251" t="s">
        <v>14</v>
      </c>
      <c r="H251" t="s">
        <v>13</v>
      </c>
      <c r="I251" t="s">
        <v>13</v>
      </c>
      <c r="J251" t="s">
        <v>14</v>
      </c>
      <c r="K251" t="s">
        <v>13</v>
      </c>
      <c r="L251">
        <v>674.5</v>
      </c>
      <c r="M251" s="3">
        <f t="shared" si="11"/>
        <v>4.1157913363965319E-3</v>
      </c>
      <c r="N251" s="4">
        <f t="shared" si="12"/>
        <v>5780.44</v>
      </c>
    </row>
    <row r="252" spans="1:14" x14ac:dyDescent="0.25">
      <c r="A252">
        <v>2019</v>
      </c>
      <c r="B252" t="str">
        <f t="shared" si="10"/>
        <v>15201 Oak Harbor School District</v>
      </c>
      <c r="C252" t="s">
        <v>1147</v>
      </c>
      <c r="D252" t="s">
        <v>22</v>
      </c>
      <c r="E252">
        <v>5343</v>
      </c>
      <c r="F252" t="s">
        <v>23</v>
      </c>
      <c r="G252" t="s">
        <v>13</v>
      </c>
      <c r="H252" t="s">
        <v>13</v>
      </c>
      <c r="I252" t="s">
        <v>13</v>
      </c>
      <c r="J252" t="s">
        <v>14</v>
      </c>
      <c r="K252" t="s">
        <v>13</v>
      </c>
      <c r="L252">
        <v>4.75</v>
      </c>
      <c r="M252" s="3">
        <f t="shared" si="11"/>
        <v>2.8984446030961489E-5</v>
      </c>
      <c r="N252" s="4">
        <f t="shared" si="12"/>
        <v>40.71</v>
      </c>
    </row>
    <row r="253" spans="1:14" x14ac:dyDescent="0.25">
      <c r="A253">
        <v>2019</v>
      </c>
      <c r="B253" t="str">
        <f t="shared" si="10"/>
        <v>25101 Ocean Beach School District</v>
      </c>
      <c r="C253" t="s">
        <v>1204</v>
      </c>
      <c r="D253" t="s">
        <v>80</v>
      </c>
      <c r="E253">
        <v>4220</v>
      </c>
      <c r="F253" t="s">
        <v>709</v>
      </c>
      <c r="G253" t="s">
        <v>14</v>
      </c>
      <c r="H253" t="s">
        <v>13</v>
      </c>
      <c r="I253" t="s">
        <v>13</v>
      </c>
      <c r="J253" t="s">
        <v>14</v>
      </c>
      <c r="K253" t="s">
        <v>13</v>
      </c>
      <c r="L253">
        <v>73</v>
      </c>
      <c r="M253" s="3">
        <f t="shared" si="11"/>
        <v>4.4544517058109237E-4</v>
      </c>
      <c r="N253" s="4">
        <f t="shared" si="12"/>
        <v>625.61</v>
      </c>
    </row>
    <row r="254" spans="1:14" x14ac:dyDescent="0.25">
      <c r="A254">
        <v>2019</v>
      </c>
      <c r="B254" t="str">
        <f t="shared" si="10"/>
        <v>10070 Inchelium School District</v>
      </c>
      <c r="C254" t="s">
        <v>1311</v>
      </c>
      <c r="D254" t="s">
        <v>407</v>
      </c>
      <c r="E254">
        <v>2603</v>
      </c>
      <c r="F254" t="s">
        <v>408</v>
      </c>
      <c r="G254" t="s">
        <v>13</v>
      </c>
      <c r="H254" t="s">
        <v>13</v>
      </c>
      <c r="I254" t="s">
        <v>13</v>
      </c>
      <c r="J254" t="s">
        <v>14</v>
      </c>
      <c r="K254" t="s">
        <v>13</v>
      </c>
      <c r="L254">
        <v>1.25</v>
      </c>
      <c r="M254" s="3">
        <f t="shared" si="11"/>
        <v>7.6274857976214446E-6</v>
      </c>
      <c r="N254" s="4">
        <f t="shared" si="12"/>
        <v>10.71</v>
      </c>
    </row>
    <row r="255" spans="1:14" x14ac:dyDescent="0.25">
      <c r="A255">
        <v>2019</v>
      </c>
      <c r="B255" t="str">
        <f t="shared" si="10"/>
        <v>32416 Riverside School District</v>
      </c>
      <c r="C255" t="s">
        <v>1259</v>
      </c>
      <c r="D255" t="s">
        <v>230</v>
      </c>
      <c r="E255">
        <v>1919</v>
      </c>
      <c r="F255" t="s">
        <v>231</v>
      </c>
      <c r="G255" t="s">
        <v>13</v>
      </c>
      <c r="H255" t="s">
        <v>13</v>
      </c>
      <c r="I255" t="s">
        <v>13</v>
      </c>
      <c r="J255" t="s">
        <v>14</v>
      </c>
      <c r="K255" t="s">
        <v>13</v>
      </c>
      <c r="L255">
        <v>3.25</v>
      </c>
      <c r="M255" s="3">
        <f t="shared" si="11"/>
        <v>1.9831463073815757E-5</v>
      </c>
      <c r="N255" s="4">
        <f t="shared" si="12"/>
        <v>27.85</v>
      </c>
    </row>
    <row r="256" spans="1:14" x14ac:dyDescent="0.25">
      <c r="A256">
        <v>2019</v>
      </c>
      <c r="B256" t="str">
        <f t="shared" si="10"/>
        <v>17415 Kent School District</v>
      </c>
      <c r="C256" t="s">
        <v>1170</v>
      </c>
      <c r="D256" t="s">
        <v>201</v>
      </c>
      <c r="E256">
        <v>5275</v>
      </c>
      <c r="F256" t="s">
        <v>822</v>
      </c>
      <c r="G256" t="s">
        <v>13</v>
      </c>
      <c r="H256" t="s">
        <v>13</v>
      </c>
      <c r="I256" t="s">
        <v>13</v>
      </c>
      <c r="J256" t="s">
        <v>14</v>
      </c>
      <c r="K256" t="s">
        <v>13</v>
      </c>
      <c r="L256">
        <v>9</v>
      </c>
      <c r="M256" s="3">
        <f t="shared" si="11"/>
        <v>5.49178977428744E-5</v>
      </c>
      <c r="N256" s="4">
        <f t="shared" si="12"/>
        <v>77.13</v>
      </c>
    </row>
    <row r="257" spans="1:14" x14ac:dyDescent="0.25">
      <c r="A257">
        <v>2019</v>
      </c>
      <c r="B257" t="str">
        <f t="shared" si="10"/>
        <v>27010 Tacoma School District</v>
      </c>
      <c r="C257" t="s">
        <v>1212</v>
      </c>
      <c r="D257" t="s">
        <v>81</v>
      </c>
      <c r="E257">
        <v>5458</v>
      </c>
      <c r="F257" t="s">
        <v>82</v>
      </c>
      <c r="G257" t="s">
        <v>14</v>
      </c>
      <c r="H257" t="s">
        <v>13</v>
      </c>
      <c r="I257" t="s">
        <v>14</v>
      </c>
      <c r="J257" t="s">
        <v>14</v>
      </c>
      <c r="K257" t="s">
        <v>13</v>
      </c>
      <c r="L257">
        <v>340.75</v>
      </c>
      <c r="M257" s="3">
        <f t="shared" si="11"/>
        <v>2.079252628431606E-3</v>
      </c>
      <c r="N257" s="4">
        <f t="shared" si="12"/>
        <v>2920.22</v>
      </c>
    </row>
    <row r="258" spans="1:14" x14ac:dyDescent="0.25">
      <c r="A258">
        <v>2019</v>
      </c>
      <c r="B258" t="str">
        <f t="shared" ref="B258:B321" si="13">PROPER(CONCATENATE(C258," ",D258))</f>
        <v>17417 Northshore School District</v>
      </c>
      <c r="C258" t="s">
        <v>1171</v>
      </c>
      <c r="D258" t="s">
        <v>90</v>
      </c>
      <c r="E258">
        <v>3492</v>
      </c>
      <c r="F258" t="s">
        <v>611</v>
      </c>
      <c r="G258" t="s">
        <v>14</v>
      </c>
      <c r="H258" t="s">
        <v>14</v>
      </c>
      <c r="I258" t="s">
        <v>14</v>
      </c>
      <c r="J258" t="s">
        <v>14</v>
      </c>
      <c r="K258" t="s">
        <v>13</v>
      </c>
      <c r="L258">
        <v>864.5</v>
      </c>
      <c r="M258" s="3">
        <f t="shared" ref="M258:M321" si="14">L258/$L$702</f>
        <v>5.2751691776349915E-3</v>
      </c>
      <c r="N258" s="4">
        <f t="shared" si="12"/>
        <v>7408.74</v>
      </c>
    </row>
    <row r="259" spans="1:14" x14ac:dyDescent="0.25">
      <c r="A259">
        <v>2019</v>
      </c>
      <c r="B259" t="str">
        <f t="shared" si="13"/>
        <v>17001 Seattle School District No. 1</v>
      </c>
      <c r="C259" t="s">
        <v>1153</v>
      </c>
      <c r="D259" t="s">
        <v>1357</v>
      </c>
      <c r="E259">
        <v>3276</v>
      </c>
      <c r="F259" t="s">
        <v>564</v>
      </c>
      <c r="G259" t="s">
        <v>14</v>
      </c>
      <c r="H259" t="s">
        <v>14</v>
      </c>
      <c r="I259" t="s">
        <v>14</v>
      </c>
      <c r="J259" t="s">
        <v>14</v>
      </c>
      <c r="K259" t="s">
        <v>13</v>
      </c>
      <c r="L259">
        <v>586.5</v>
      </c>
      <c r="M259" s="3">
        <f t="shared" si="14"/>
        <v>3.5788163362439817E-3</v>
      </c>
      <c r="N259" s="4">
        <f t="shared" si="12"/>
        <v>5026.29</v>
      </c>
    </row>
    <row r="260" spans="1:14" x14ac:dyDescent="0.25">
      <c r="A260">
        <v>2019</v>
      </c>
      <c r="B260" t="str">
        <f t="shared" si="13"/>
        <v>05402 Quillayute Valley School District</v>
      </c>
      <c r="C260" t="s">
        <v>1104</v>
      </c>
      <c r="D260" t="s">
        <v>322</v>
      </c>
      <c r="E260">
        <v>5071</v>
      </c>
      <c r="F260" t="s">
        <v>770</v>
      </c>
      <c r="G260" t="s">
        <v>14</v>
      </c>
      <c r="H260" t="s">
        <v>13</v>
      </c>
      <c r="I260" t="s">
        <v>13</v>
      </c>
      <c r="J260" t="s">
        <v>14</v>
      </c>
      <c r="K260" t="s">
        <v>13</v>
      </c>
      <c r="L260">
        <v>430.75</v>
      </c>
      <c r="M260" s="3">
        <f t="shared" si="14"/>
        <v>2.6284316058603498E-3</v>
      </c>
      <c r="N260" s="4">
        <f t="shared" si="12"/>
        <v>3691.51</v>
      </c>
    </row>
    <row r="261" spans="1:14" x14ac:dyDescent="0.25">
      <c r="A261">
        <v>2019</v>
      </c>
      <c r="B261" t="str">
        <f t="shared" si="13"/>
        <v>17001 Seattle School District No. 1</v>
      </c>
      <c r="C261" t="s">
        <v>1153</v>
      </c>
      <c r="D261" t="s">
        <v>1357</v>
      </c>
      <c r="E261">
        <v>3496</v>
      </c>
      <c r="F261" t="s">
        <v>613</v>
      </c>
      <c r="G261" t="s">
        <v>13</v>
      </c>
      <c r="H261" t="s">
        <v>13</v>
      </c>
      <c r="I261" t="s">
        <v>13</v>
      </c>
      <c r="J261" t="s">
        <v>14</v>
      </c>
      <c r="K261" t="s">
        <v>13</v>
      </c>
      <c r="L261">
        <v>9.75</v>
      </c>
      <c r="M261" s="3">
        <f t="shared" si="14"/>
        <v>5.9494389221447271E-5</v>
      </c>
      <c r="N261" s="4">
        <f t="shared" si="12"/>
        <v>83.56</v>
      </c>
    </row>
    <row r="262" spans="1:14" x14ac:dyDescent="0.25">
      <c r="A262">
        <v>2019</v>
      </c>
      <c r="B262" t="str">
        <f t="shared" si="13"/>
        <v>17001 Seattle School District No. 1</v>
      </c>
      <c r="C262" t="s">
        <v>1153</v>
      </c>
      <c r="D262" t="s">
        <v>1357</v>
      </c>
      <c r="E262">
        <v>5405</v>
      </c>
      <c r="F262" t="s">
        <v>56</v>
      </c>
      <c r="G262" t="s">
        <v>13</v>
      </c>
      <c r="H262" t="s">
        <v>13</v>
      </c>
      <c r="I262" t="s">
        <v>13</v>
      </c>
      <c r="J262" t="s">
        <v>14</v>
      </c>
      <c r="K262" t="s">
        <v>13</v>
      </c>
      <c r="L262">
        <v>4.75</v>
      </c>
      <c r="M262" s="3">
        <f t="shared" si="14"/>
        <v>2.8984446030961489E-5</v>
      </c>
      <c r="N262" s="4">
        <f t="shared" ref="N262:N325" si="15">ROUND(M262*$N$702,2)</f>
        <v>40.71</v>
      </c>
    </row>
    <row r="263" spans="1:14" x14ac:dyDescent="0.25">
      <c r="A263">
        <v>2019</v>
      </c>
      <c r="B263" t="str">
        <f t="shared" si="13"/>
        <v>17001 Seattle School District No. 1</v>
      </c>
      <c r="C263" t="s">
        <v>1153</v>
      </c>
      <c r="D263" t="s">
        <v>1357</v>
      </c>
      <c r="E263">
        <v>1635</v>
      </c>
      <c r="F263" t="s">
        <v>144</v>
      </c>
      <c r="G263" t="s">
        <v>13</v>
      </c>
      <c r="H263" t="s">
        <v>13</v>
      </c>
      <c r="I263" t="s">
        <v>13</v>
      </c>
      <c r="J263" t="s">
        <v>14</v>
      </c>
      <c r="K263" t="s">
        <v>13</v>
      </c>
      <c r="L263">
        <v>42.5</v>
      </c>
      <c r="M263" s="3">
        <f t="shared" si="14"/>
        <v>2.593345171191291E-4</v>
      </c>
      <c r="N263" s="4">
        <f t="shared" si="15"/>
        <v>364.22</v>
      </c>
    </row>
    <row r="264" spans="1:14" x14ac:dyDescent="0.25">
      <c r="A264">
        <v>2019</v>
      </c>
      <c r="B264" t="str">
        <f t="shared" si="13"/>
        <v>17405 Bellevue School District</v>
      </c>
      <c r="C264" t="s">
        <v>1161</v>
      </c>
      <c r="D264" t="s">
        <v>423</v>
      </c>
      <c r="E264">
        <v>3588</v>
      </c>
      <c r="F264" t="s">
        <v>637</v>
      </c>
      <c r="G264" t="s">
        <v>14</v>
      </c>
      <c r="H264" t="s">
        <v>14</v>
      </c>
      <c r="I264" t="s">
        <v>14</v>
      </c>
      <c r="J264" t="s">
        <v>14</v>
      </c>
      <c r="K264" t="s">
        <v>13</v>
      </c>
      <c r="L264">
        <v>1414</v>
      </c>
      <c r="M264" s="3">
        <f t="shared" si="14"/>
        <v>8.6282119342693791E-3</v>
      </c>
      <c r="N264" s="4">
        <f t="shared" si="15"/>
        <v>12117.94</v>
      </c>
    </row>
    <row r="265" spans="1:14" x14ac:dyDescent="0.25">
      <c r="A265">
        <v>2019</v>
      </c>
      <c r="B265" t="str">
        <f t="shared" si="13"/>
        <v>17414 Lake Washington School District</v>
      </c>
      <c r="C265" t="s">
        <v>1169</v>
      </c>
      <c r="D265" t="s">
        <v>107</v>
      </c>
      <c r="E265">
        <v>1706</v>
      </c>
      <c r="F265" t="s">
        <v>159</v>
      </c>
      <c r="G265" t="s">
        <v>14</v>
      </c>
      <c r="H265" t="s">
        <v>13</v>
      </c>
      <c r="I265" t="s">
        <v>13</v>
      </c>
      <c r="J265" t="s">
        <v>14</v>
      </c>
      <c r="K265" t="s">
        <v>13</v>
      </c>
      <c r="L265">
        <v>76</v>
      </c>
      <c r="M265" s="3">
        <f t="shared" si="14"/>
        <v>4.6375113649538383E-4</v>
      </c>
      <c r="N265" s="4">
        <f t="shared" si="15"/>
        <v>651.32000000000005</v>
      </c>
    </row>
    <row r="266" spans="1:14" x14ac:dyDescent="0.25">
      <c r="A266">
        <v>2019</v>
      </c>
      <c r="B266" t="str">
        <f t="shared" si="13"/>
        <v>17405 Bellevue School District</v>
      </c>
      <c r="C266" t="s">
        <v>1161</v>
      </c>
      <c r="D266" t="s">
        <v>423</v>
      </c>
      <c r="E266">
        <v>3522</v>
      </c>
      <c r="F266" t="s">
        <v>622</v>
      </c>
      <c r="G266" t="s">
        <v>14</v>
      </c>
      <c r="H266" t="s">
        <v>13</v>
      </c>
      <c r="I266" t="s">
        <v>14</v>
      </c>
      <c r="J266" t="s">
        <v>14</v>
      </c>
      <c r="K266" t="s">
        <v>13</v>
      </c>
      <c r="L266">
        <v>205.75</v>
      </c>
      <c r="M266" s="3">
        <f t="shared" si="14"/>
        <v>1.2554841622884898E-3</v>
      </c>
      <c r="N266" s="4">
        <f t="shared" si="15"/>
        <v>1763.27</v>
      </c>
    </row>
    <row r="267" spans="1:14" x14ac:dyDescent="0.25">
      <c r="A267">
        <v>2019</v>
      </c>
      <c r="B267" t="str">
        <f t="shared" si="13"/>
        <v>17210 Federal Way School District</v>
      </c>
      <c r="C267" t="s">
        <v>1154</v>
      </c>
      <c r="D267" t="s">
        <v>25</v>
      </c>
      <c r="E267">
        <v>1759</v>
      </c>
      <c r="F267" t="s">
        <v>179</v>
      </c>
      <c r="G267" t="s">
        <v>14</v>
      </c>
      <c r="H267" t="s">
        <v>14</v>
      </c>
      <c r="I267" t="s">
        <v>14</v>
      </c>
      <c r="J267" t="s">
        <v>14</v>
      </c>
      <c r="K267" t="s">
        <v>13</v>
      </c>
      <c r="L267">
        <v>208.75</v>
      </c>
      <c r="M267" s="3">
        <f t="shared" si="14"/>
        <v>1.2737901282027812E-3</v>
      </c>
      <c r="N267" s="4">
        <f t="shared" si="15"/>
        <v>1788.98</v>
      </c>
    </row>
    <row r="268" spans="1:14" x14ac:dyDescent="0.25">
      <c r="A268">
        <v>2019</v>
      </c>
      <c r="B268" t="str">
        <f t="shared" si="13"/>
        <v>17400 Mercer Island School District</v>
      </c>
      <c r="C268" t="s">
        <v>1156</v>
      </c>
      <c r="D268" t="s">
        <v>498</v>
      </c>
      <c r="E268">
        <v>3219</v>
      </c>
      <c r="F268" t="s">
        <v>1395</v>
      </c>
      <c r="G268" t="s">
        <v>14</v>
      </c>
      <c r="H268" t="s">
        <v>13</v>
      </c>
      <c r="I268" t="s">
        <v>13</v>
      </c>
      <c r="J268" t="s">
        <v>13</v>
      </c>
      <c r="K268" t="s">
        <v>13</v>
      </c>
      <c r="L268">
        <v>1</v>
      </c>
      <c r="M268" s="3">
        <f t="shared" si="14"/>
        <v>6.1019886380971562E-6</v>
      </c>
      <c r="N268" s="4">
        <f t="shared" si="15"/>
        <v>8.57</v>
      </c>
    </row>
    <row r="269" spans="1:14" x14ac:dyDescent="0.25">
      <c r="A269">
        <v>2019</v>
      </c>
      <c r="B269" t="str">
        <f t="shared" si="13"/>
        <v>17411 Issaquah School District</v>
      </c>
      <c r="C269" t="s">
        <v>1167</v>
      </c>
      <c r="D269" t="s">
        <v>70</v>
      </c>
      <c r="E269">
        <v>3385</v>
      </c>
      <c r="F269" t="s">
        <v>591</v>
      </c>
      <c r="G269" t="s">
        <v>14</v>
      </c>
      <c r="H269" t="s">
        <v>13</v>
      </c>
      <c r="I269" t="s">
        <v>14</v>
      </c>
      <c r="J269" t="s">
        <v>14</v>
      </c>
      <c r="K269" t="s">
        <v>13</v>
      </c>
      <c r="L269">
        <v>1478</v>
      </c>
      <c r="M269" s="3">
        <f t="shared" si="14"/>
        <v>9.0187392071075963E-3</v>
      </c>
      <c r="N269" s="4">
        <f t="shared" si="15"/>
        <v>12666.41</v>
      </c>
    </row>
    <row r="270" spans="1:14" x14ac:dyDescent="0.25">
      <c r="A270">
        <v>2019</v>
      </c>
      <c r="B270" t="str">
        <f t="shared" si="13"/>
        <v>17411 Issaquah School District</v>
      </c>
      <c r="C270" t="s">
        <v>1167</v>
      </c>
      <c r="D270" t="s">
        <v>70</v>
      </c>
      <c r="E270">
        <v>1624</v>
      </c>
      <c r="F270" t="s">
        <v>1396</v>
      </c>
      <c r="G270" t="s">
        <v>13</v>
      </c>
      <c r="H270" t="s">
        <v>13</v>
      </c>
      <c r="I270" t="s">
        <v>13</v>
      </c>
      <c r="J270" t="s">
        <v>14</v>
      </c>
      <c r="K270" t="s">
        <v>13</v>
      </c>
      <c r="L270">
        <v>2</v>
      </c>
      <c r="M270" s="3">
        <f t="shared" si="14"/>
        <v>1.2203977276194312E-5</v>
      </c>
      <c r="N270" s="4">
        <f t="shared" si="15"/>
        <v>17.14</v>
      </c>
    </row>
    <row r="271" spans="1:14" x14ac:dyDescent="0.25">
      <c r="A271">
        <v>2019</v>
      </c>
      <c r="B271" t="str">
        <f t="shared" si="13"/>
        <v>14005 Aberdeen School District</v>
      </c>
      <c r="C271" t="s">
        <v>1141</v>
      </c>
      <c r="D271" t="s">
        <v>606</v>
      </c>
      <c r="E271">
        <v>3476</v>
      </c>
      <c r="F271" t="s">
        <v>607</v>
      </c>
      <c r="G271" t="s">
        <v>14</v>
      </c>
      <c r="H271" t="s">
        <v>13</v>
      </c>
      <c r="I271" t="s">
        <v>13</v>
      </c>
      <c r="J271" t="s">
        <v>14</v>
      </c>
      <c r="K271" t="s">
        <v>13</v>
      </c>
      <c r="L271">
        <v>372.5</v>
      </c>
      <c r="M271" s="3">
        <f t="shared" si="14"/>
        <v>2.2729907676911905E-3</v>
      </c>
      <c r="N271" s="4">
        <f t="shared" si="15"/>
        <v>3192.31</v>
      </c>
    </row>
    <row r="272" spans="1:14" x14ac:dyDescent="0.25">
      <c r="A272">
        <v>2019</v>
      </c>
      <c r="B272" t="str">
        <f t="shared" si="13"/>
        <v>23403 North Mason School District</v>
      </c>
      <c r="C272" t="s">
        <v>1196</v>
      </c>
      <c r="D272" t="s">
        <v>152</v>
      </c>
      <c r="E272">
        <v>1680</v>
      </c>
      <c r="F272" t="s">
        <v>153</v>
      </c>
      <c r="G272" t="s">
        <v>13</v>
      </c>
      <c r="H272" t="s">
        <v>13</v>
      </c>
      <c r="I272" t="s">
        <v>13</v>
      </c>
      <c r="J272" t="s">
        <v>14</v>
      </c>
      <c r="K272" t="s">
        <v>13</v>
      </c>
      <c r="L272">
        <v>5.75</v>
      </c>
      <c r="M272" s="3">
        <f t="shared" si="14"/>
        <v>3.5086434669058643E-5</v>
      </c>
      <c r="N272" s="4">
        <f t="shared" si="15"/>
        <v>49.28</v>
      </c>
    </row>
    <row r="273" spans="1:14" x14ac:dyDescent="0.25">
      <c r="A273">
        <v>2019</v>
      </c>
      <c r="B273" t="str">
        <f t="shared" si="13"/>
        <v>27010 Tacoma School District</v>
      </c>
      <c r="C273" t="s">
        <v>1212</v>
      </c>
      <c r="D273" t="s">
        <v>81</v>
      </c>
      <c r="E273">
        <v>2338</v>
      </c>
      <c r="F273" t="s">
        <v>1397</v>
      </c>
      <c r="G273" t="s">
        <v>14</v>
      </c>
      <c r="H273" t="s">
        <v>13</v>
      </c>
      <c r="I273" t="s">
        <v>13</v>
      </c>
      <c r="J273" t="s">
        <v>14</v>
      </c>
      <c r="K273" t="s">
        <v>13</v>
      </c>
      <c r="L273">
        <v>21.25</v>
      </c>
      <c r="M273" s="3">
        <f t="shared" si="14"/>
        <v>1.2966725855956455E-4</v>
      </c>
      <c r="N273" s="4">
        <f t="shared" si="15"/>
        <v>182.11</v>
      </c>
    </row>
    <row r="274" spans="1:14" x14ac:dyDescent="0.25">
      <c r="A274">
        <v>2019</v>
      </c>
      <c r="B274" t="str">
        <f t="shared" si="13"/>
        <v>33036 Chewelah School District</v>
      </c>
      <c r="C274" t="s">
        <v>1261</v>
      </c>
      <c r="D274" t="s">
        <v>342</v>
      </c>
      <c r="E274">
        <v>2404</v>
      </c>
      <c r="F274" t="s">
        <v>343</v>
      </c>
      <c r="G274" t="s">
        <v>14</v>
      </c>
      <c r="H274" t="s">
        <v>13</v>
      </c>
      <c r="I274" t="s">
        <v>13</v>
      </c>
      <c r="J274" t="s">
        <v>14</v>
      </c>
      <c r="K274" t="s">
        <v>13</v>
      </c>
      <c r="L274">
        <v>27.5</v>
      </c>
      <c r="M274" s="3">
        <f t="shared" si="14"/>
        <v>1.6780468754767179E-4</v>
      </c>
      <c r="N274" s="4">
        <f t="shared" si="15"/>
        <v>235.67</v>
      </c>
    </row>
    <row r="275" spans="1:14" x14ac:dyDescent="0.25">
      <c r="A275">
        <v>2019</v>
      </c>
      <c r="B275" t="str">
        <f t="shared" si="13"/>
        <v>17414 Lake Washington School District</v>
      </c>
      <c r="C275" t="s">
        <v>1169</v>
      </c>
      <c r="D275" t="s">
        <v>107</v>
      </c>
      <c r="E275">
        <v>3771</v>
      </c>
      <c r="F275" t="s">
        <v>658</v>
      </c>
      <c r="G275" t="s">
        <v>14</v>
      </c>
      <c r="H275" t="s">
        <v>13</v>
      </c>
      <c r="I275" t="s">
        <v>14</v>
      </c>
      <c r="J275" t="s">
        <v>14</v>
      </c>
      <c r="K275" t="s">
        <v>13</v>
      </c>
      <c r="L275">
        <v>872.25</v>
      </c>
      <c r="M275" s="3">
        <f t="shared" si="14"/>
        <v>5.3224595895802439E-3</v>
      </c>
      <c r="N275" s="4">
        <f t="shared" si="15"/>
        <v>7475.15</v>
      </c>
    </row>
    <row r="276" spans="1:14" x14ac:dyDescent="0.25">
      <c r="A276">
        <v>2019</v>
      </c>
      <c r="B276" t="str">
        <f t="shared" si="13"/>
        <v>35200 Wahkiakum School District</v>
      </c>
      <c r="C276" t="s">
        <v>1276</v>
      </c>
      <c r="D276" t="s">
        <v>467</v>
      </c>
      <c r="E276">
        <v>2893</v>
      </c>
      <c r="F276" t="s">
        <v>468</v>
      </c>
      <c r="G276" t="s">
        <v>13</v>
      </c>
      <c r="H276" t="s">
        <v>13</v>
      </c>
      <c r="I276" t="s">
        <v>13</v>
      </c>
      <c r="J276" t="s">
        <v>14</v>
      </c>
      <c r="K276" t="s">
        <v>13</v>
      </c>
      <c r="L276">
        <v>1</v>
      </c>
      <c r="M276" s="3">
        <f t="shared" si="14"/>
        <v>6.1019886380971562E-6</v>
      </c>
      <c r="N276" s="4">
        <f t="shared" si="15"/>
        <v>8.57</v>
      </c>
    </row>
    <row r="277" spans="1:14" x14ac:dyDescent="0.25">
      <c r="A277">
        <v>2019</v>
      </c>
      <c r="B277" t="str">
        <f t="shared" si="13"/>
        <v>39007 Yakima School District</v>
      </c>
      <c r="C277" t="s">
        <v>1296</v>
      </c>
      <c r="D277" t="s">
        <v>27</v>
      </c>
      <c r="E277">
        <v>4092</v>
      </c>
      <c r="F277" t="s">
        <v>687</v>
      </c>
      <c r="G277" t="s">
        <v>13</v>
      </c>
      <c r="H277" t="s">
        <v>13</v>
      </c>
      <c r="I277" t="s">
        <v>13</v>
      </c>
      <c r="J277" t="s">
        <v>14</v>
      </c>
      <c r="K277" t="s">
        <v>13</v>
      </c>
      <c r="L277">
        <v>12</v>
      </c>
      <c r="M277" s="3">
        <f t="shared" si="14"/>
        <v>7.3223863657165871E-5</v>
      </c>
      <c r="N277" s="4">
        <f t="shared" si="15"/>
        <v>102.84</v>
      </c>
    </row>
    <row r="278" spans="1:14" x14ac:dyDescent="0.25">
      <c r="A278">
        <v>2019</v>
      </c>
      <c r="B278" t="str">
        <f t="shared" si="13"/>
        <v>19401 Ellensburg School District</v>
      </c>
      <c r="C278" t="s">
        <v>1180</v>
      </c>
      <c r="D278" t="s">
        <v>489</v>
      </c>
      <c r="E278">
        <v>5097</v>
      </c>
      <c r="F278" t="s">
        <v>775</v>
      </c>
      <c r="G278" t="s">
        <v>14</v>
      </c>
      <c r="H278" t="s">
        <v>13</v>
      </c>
      <c r="I278" t="s">
        <v>13</v>
      </c>
      <c r="J278" t="s">
        <v>14</v>
      </c>
      <c r="K278" t="s">
        <v>13</v>
      </c>
      <c r="L278">
        <v>4.75</v>
      </c>
      <c r="M278" s="3">
        <f t="shared" si="14"/>
        <v>2.8984446030961489E-5</v>
      </c>
      <c r="N278" s="4">
        <f t="shared" si="15"/>
        <v>40.71</v>
      </c>
    </row>
    <row r="279" spans="1:14" x14ac:dyDescent="0.25">
      <c r="A279">
        <v>2019</v>
      </c>
      <c r="B279" t="str">
        <f t="shared" si="13"/>
        <v>11056 Kahlotus School District</v>
      </c>
      <c r="C279" t="s">
        <v>1129</v>
      </c>
      <c r="D279" t="s">
        <v>548</v>
      </c>
      <c r="E279">
        <v>3214</v>
      </c>
      <c r="F279" t="s">
        <v>549</v>
      </c>
      <c r="G279" t="s">
        <v>13</v>
      </c>
      <c r="H279" t="s">
        <v>13</v>
      </c>
      <c r="I279" t="s">
        <v>13</v>
      </c>
      <c r="J279" t="s">
        <v>14</v>
      </c>
      <c r="K279" t="s">
        <v>13</v>
      </c>
      <c r="L279">
        <v>1</v>
      </c>
      <c r="M279" s="3">
        <f t="shared" si="14"/>
        <v>6.1019886380971562E-6</v>
      </c>
      <c r="N279" s="4">
        <f t="shared" si="15"/>
        <v>8.57</v>
      </c>
    </row>
    <row r="280" spans="1:14" x14ac:dyDescent="0.25">
      <c r="A280">
        <v>2019</v>
      </c>
      <c r="B280" t="str">
        <f t="shared" si="13"/>
        <v>08402 Kalama School District</v>
      </c>
      <c r="C280" t="s">
        <v>1118</v>
      </c>
      <c r="D280" t="s">
        <v>98</v>
      </c>
      <c r="E280">
        <v>5545</v>
      </c>
      <c r="F280" t="s">
        <v>99</v>
      </c>
      <c r="G280" t="s">
        <v>14</v>
      </c>
      <c r="H280" t="s">
        <v>13</v>
      </c>
      <c r="I280" t="s">
        <v>13</v>
      </c>
      <c r="J280" t="s">
        <v>14</v>
      </c>
      <c r="K280" t="s">
        <v>13</v>
      </c>
      <c r="L280">
        <v>135</v>
      </c>
      <c r="M280" s="3">
        <f t="shared" si="14"/>
        <v>8.2376846614311608E-4</v>
      </c>
      <c r="N280" s="4">
        <f t="shared" si="15"/>
        <v>1156.95</v>
      </c>
    </row>
    <row r="281" spans="1:14" x14ac:dyDescent="0.25">
      <c r="A281">
        <v>2019</v>
      </c>
      <c r="B281" t="str">
        <f t="shared" si="13"/>
        <v>27003 Puyallup School District</v>
      </c>
      <c r="C281" t="s">
        <v>1211</v>
      </c>
      <c r="D281" t="s">
        <v>145</v>
      </c>
      <c r="E281">
        <v>3052</v>
      </c>
      <c r="F281" t="s">
        <v>500</v>
      </c>
      <c r="G281" t="s">
        <v>14</v>
      </c>
      <c r="H281" t="s">
        <v>13</v>
      </c>
      <c r="I281" t="s">
        <v>13</v>
      </c>
      <c r="J281" t="s">
        <v>14</v>
      </c>
      <c r="K281" t="s">
        <v>13</v>
      </c>
      <c r="L281">
        <v>164.75</v>
      </c>
      <c r="M281" s="3">
        <f t="shared" si="14"/>
        <v>1.0053026281265063E-3</v>
      </c>
      <c r="N281" s="4">
        <f t="shared" si="15"/>
        <v>1411.9</v>
      </c>
    </row>
    <row r="282" spans="1:14" x14ac:dyDescent="0.25">
      <c r="A282">
        <v>2019</v>
      </c>
      <c r="B282" t="str">
        <f t="shared" si="13"/>
        <v>31006 Mukilteo School District</v>
      </c>
      <c r="C282" t="s">
        <v>1237</v>
      </c>
      <c r="D282" t="s">
        <v>96</v>
      </c>
      <c r="E282">
        <v>4433</v>
      </c>
      <c r="F282" t="s">
        <v>736</v>
      </c>
      <c r="G282" t="s">
        <v>14</v>
      </c>
      <c r="H282" t="s">
        <v>13</v>
      </c>
      <c r="I282" t="s">
        <v>14</v>
      </c>
      <c r="J282" t="s">
        <v>14</v>
      </c>
      <c r="K282" t="s">
        <v>13</v>
      </c>
      <c r="L282">
        <v>896.5</v>
      </c>
      <c r="M282" s="3">
        <f t="shared" si="14"/>
        <v>5.4704328140541001E-3</v>
      </c>
      <c r="N282" s="4">
        <f t="shared" si="15"/>
        <v>7682.98</v>
      </c>
    </row>
    <row r="283" spans="1:14" x14ac:dyDescent="0.25">
      <c r="A283">
        <v>2019</v>
      </c>
      <c r="B283" t="str">
        <f t="shared" si="13"/>
        <v>03017 Kennewick School District</v>
      </c>
      <c r="C283" t="s">
        <v>1091</v>
      </c>
      <c r="D283" t="s">
        <v>217</v>
      </c>
      <c r="E283">
        <v>3731</v>
      </c>
      <c r="F283" t="s">
        <v>651</v>
      </c>
      <c r="G283" t="s">
        <v>14</v>
      </c>
      <c r="H283" t="s">
        <v>13</v>
      </c>
      <c r="I283" t="s">
        <v>13</v>
      </c>
      <c r="J283" t="s">
        <v>14</v>
      </c>
      <c r="K283" t="s">
        <v>13</v>
      </c>
      <c r="L283">
        <v>843.75</v>
      </c>
      <c r="M283" s="3">
        <f t="shared" si="14"/>
        <v>5.1485529133944753E-3</v>
      </c>
      <c r="N283" s="4">
        <f t="shared" si="15"/>
        <v>7230.91</v>
      </c>
    </row>
    <row r="284" spans="1:14" x14ac:dyDescent="0.25">
      <c r="A284">
        <v>2019</v>
      </c>
      <c r="B284" t="str">
        <f t="shared" si="13"/>
        <v>17412 Shoreline School District</v>
      </c>
      <c r="C284" t="s">
        <v>1168</v>
      </c>
      <c r="D284" t="s">
        <v>581</v>
      </c>
      <c r="E284">
        <v>3387</v>
      </c>
      <c r="F284" t="s">
        <v>1398</v>
      </c>
      <c r="G284" t="s">
        <v>14</v>
      </c>
      <c r="H284" t="s">
        <v>13</v>
      </c>
      <c r="I284" t="s">
        <v>13</v>
      </c>
      <c r="J284" t="s">
        <v>14</v>
      </c>
      <c r="K284" t="s">
        <v>13</v>
      </c>
      <c r="L284">
        <v>8</v>
      </c>
      <c r="M284" s="3">
        <f t="shared" si="14"/>
        <v>4.881590910477725E-5</v>
      </c>
      <c r="N284" s="4">
        <f t="shared" si="15"/>
        <v>68.56</v>
      </c>
    </row>
    <row r="285" spans="1:14" x14ac:dyDescent="0.25">
      <c r="A285">
        <v>2019</v>
      </c>
      <c r="B285" t="str">
        <f t="shared" si="13"/>
        <v>08458 Kelso School District</v>
      </c>
      <c r="C285" t="s">
        <v>1120</v>
      </c>
      <c r="D285" t="s">
        <v>234</v>
      </c>
      <c r="E285">
        <v>2266</v>
      </c>
      <c r="F285" t="s">
        <v>295</v>
      </c>
      <c r="G285" t="s">
        <v>14</v>
      </c>
      <c r="H285" t="s">
        <v>13</v>
      </c>
      <c r="I285" t="s">
        <v>13</v>
      </c>
      <c r="J285" t="s">
        <v>14</v>
      </c>
      <c r="K285" t="s">
        <v>13</v>
      </c>
      <c r="L285">
        <v>722.75</v>
      </c>
      <c r="M285" s="3">
        <f t="shared" si="14"/>
        <v>4.4102122881847193E-3</v>
      </c>
      <c r="N285" s="4">
        <f t="shared" si="15"/>
        <v>6193.94</v>
      </c>
    </row>
    <row r="286" spans="1:14" x14ac:dyDescent="0.25">
      <c r="A286">
        <v>2019</v>
      </c>
      <c r="B286" t="str">
        <f t="shared" si="13"/>
        <v>08458 Kelso School District</v>
      </c>
      <c r="C286" t="s">
        <v>1120</v>
      </c>
      <c r="D286" t="s">
        <v>234</v>
      </c>
      <c r="E286">
        <v>5194</v>
      </c>
      <c r="F286" t="s">
        <v>799</v>
      </c>
      <c r="G286" t="s">
        <v>14</v>
      </c>
      <c r="H286" t="s">
        <v>13</v>
      </c>
      <c r="I286" t="s">
        <v>13</v>
      </c>
      <c r="J286" t="s">
        <v>14</v>
      </c>
      <c r="K286" t="s">
        <v>13</v>
      </c>
      <c r="L286">
        <v>8</v>
      </c>
      <c r="M286" s="3">
        <f t="shared" si="14"/>
        <v>4.881590910477725E-5</v>
      </c>
      <c r="N286" s="4">
        <f t="shared" si="15"/>
        <v>68.56</v>
      </c>
    </row>
    <row r="287" spans="1:14" x14ac:dyDescent="0.25">
      <c r="A287">
        <v>2019</v>
      </c>
      <c r="B287" t="str">
        <f t="shared" si="13"/>
        <v>03017 Kennewick School District</v>
      </c>
      <c r="C287" t="s">
        <v>1091</v>
      </c>
      <c r="D287" t="s">
        <v>217</v>
      </c>
      <c r="E287">
        <v>2826</v>
      </c>
      <c r="F287" t="s">
        <v>450</v>
      </c>
      <c r="G287" t="s">
        <v>14</v>
      </c>
      <c r="H287" t="s">
        <v>14</v>
      </c>
      <c r="I287" t="s">
        <v>13</v>
      </c>
      <c r="J287" t="s">
        <v>14</v>
      </c>
      <c r="K287" t="s">
        <v>13</v>
      </c>
      <c r="L287">
        <v>823</v>
      </c>
      <c r="M287" s="3">
        <f t="shared" si="14"/>
        <v>5.0219366491539592E-3</v>
      </c>
      <c r="N287" s="4">
        <f t="shared" si="15"/>
        <v>7053.08</v>
      </c>
    </row>
    <row r="288" spans="1:14" x14ac:dyDescent="0.25">
      <c r="A288">
        <v>2019</v>
      </c>
      <c r="B288" t="str">
        <f t="shared" si="13"/>
        <v>17415 Kent School District</v>
      </c>
      <c r="C288" t="s">
        <v>1170</v>
      </c>
      <c r="D288" t="s">
        <v>201</v>
      </c>
      <c r="E288">
        <v>3014</v>
      </c>
      <c r="F288" t="s">
        <v>494</v>
      </c>
      <c r="G288" t="s">
        <v>13</v>
      </c>
      <c r="H288" t="s">
        <v>13</v>
      </c>
      <c r="I288" t="s">
        <v>13</v>
      </c>
      <c r="J288" t="s">
        <v>14</v>
      </c>
      <c r="K288" t="s">
        <v>13</v>
      </c>
      <c r="L288">
        <v>5.5</v>
      </c>
      <c r="M288" s="3">
        <f t="shared" si="14"/>
        <v>3.3560937509534357E-5</v>
      </c>
      <c r="N288" s="4">
        <f t="shared" si="15"/>
        <v>47.13</v>
      </c>
    </row>
    <row r="289" spans="1:14" x14ac:dyDescent="0.25">
      <c r="A289">
        <v>2019</v>
      </c>
      <c r="B289" t="str">
        <f t="shared" si="13"/>
        <v>17415 Kent School District</v>
      </c>
      <c r="C289" t="s">
        <v>1170</v>
      </c>
      <c r="D289" t="s">
        <v>201</v>
      </c>
      <c r="E289">
        <v>5098</v>
      </c>
      <c r="F289" t="s">
        <v>776</v>
      </c>
      <c r="G289" t="s">
        <v>14</v>
      </c>
      <c r="H289" t="s">
        <v>13</v>
      </c>
      <c r="I289" t="s">
        <v>13</v>
      </c>
      <c r="J289" t="s">
        <v>14</v>
      </c>
      <c r="K289" t="s">
        <v>13</v>
      </c>
      <c r="L289">
        <v>98.75</v>
      </c>
      <c r="M289" s="3">
        <f t="shared" si="14"/>
        <v>6.0257137801209416E-4</v>
      </c>
      <c r="N289" s="4">
        <f t="shared" si="15"/>
        <v>846.28</v>
      </c>
    </row>
    <row r="290" spans="1:14" x14ac:dyDescent="0.25">
      <c r="A290">
        <v>2019</v>
      </c>
      <c r="B290" t="str">
        <f t="shared" si="13"/>
        <v>17415 Kent School District</v>
      </c>
      <c r="C290" t="s">
        <v>1170</v>
      </c>
      <c r="D290" t="s">
        <v>201</v>
      </c>
      <c r="E290">
        <v>4492</v>
      </c>
      <c r="F290" t="s">
        <v>744</v>
      </c>
      <c r="G290" t="s">
        <v>14</v>
      </c>
      <c r="H290" t="s">
        <v>13</v>
      </c>
      <c r="I290" t="s">
        <v>13</v>
      </c>
      <c r="J290" t="s">
        <v>14</v>
      </c>
      <c r="K290" t="s">
        <v>13</v>
      </c>
      <c r="L290">
        <v>807.25</v>
      </c>
      <c r="M290" s="3">
        <f t="shared" si="14"/>
        <v>4.9258303281039294E-3</v>
      </c>
      <c r="N290" s="4">
        <f t="shared" si="15"/>
        <v>6918.11</v>
      </c>
    </row>
    <row r="291" spans="1:14" x14ac:dyDescent="0.25">
      <c r="A291">
        <v>2019</v>
      </c>
      <c r="B291" t="str">
        <f t="shared" si="13"/>
        <v>17415 Kent School District</v>
      </c>
      <c r="C291" t="s">
        <v>1170</v>
      </c>
      <c r="D291" t="s">
        <v>201</v>
      </c>
      <c r="E291">
        <v>2797</v>
      </c>
      <c r="F291" t="s">
        <v>441</v>
      </c>
      <c r="G291" t="s">
        <v>14</v>
      </c>
      <c r="H291" t="s">
        <v>14</v>
      </c>
      <c r="I291" t="s">
        <v>13</v>
      </c>
      <c r="J291" t="s">
        <v>14</v>
      </c>
      <c r="K291" t="s">
        <v>13</v>
      </c>
      <c r="L291">
        <v>1163</v>
      </c>
      <c r="M291" s="3">
        <f t="shared" si="14"/>
        <v>7.0966127861069924E-3</v>
      </c>
      <c r="N291" s="4">
        <f t="shared" si="15"/>
        <v>9966.8700000000008</v>
      </c>
    </row>
    <row r="292" spans="1:14" x14ac:dyDescent="0.25">
      <c r="A292">
        <v>2019</v>
      </c>
      <c r="B292" t="str">
        <f t="shared" si="13"/>
        <v>17415 Kent School District</v>
      </c>
      <c r="C292" t="s">
        <v>1170</v>
      </c>
      <c r="D292" t="s">
        <v>201</v>
      </c>
      <c r="E292">
        <v>3640</v>
      </c>
      <c r="F292" t="s">
        <v>646</v>
      </c>
      <c r="G292" t="s">
        <v>14</v>
      </c>
      <c r="H292" t="s">
        <v>13</v>
      </c>
      <c r="I292" t="s">
        <v>13</v>
      </c>
      <c r="J292" t="s">
        <v>14</v>
      </c>
      <c r="K292" t="s">
        <v>13</v>
      </c>
      <c r="L292">
        <v>1221</v>
      </c>
      <c r="M292" s="3">
        <f t="shared" si="14"/>
        <v>7.4505281271166277E-3</v>
      </c>
      <c r="N292" s="4">
        <f t="shared" si="15"/>
        <v>10463.93</v>
      </c>
    </row>
    <row r="293" spans="1:14" x14ac:dyDescent="0.25">
      <c r="A293">
        <v>2019</v>
      </c>
      <c r="B293" t="str">
        <f t="shared" si="13"/>
        <v>17415 Kent School District</v>
      </c>
      <c r="C293" t="s">
        <v>1170</v>
      </c>
      <c r="D293" t="s">
        <v>201</v>
      </c>
      <c r="E293">
        <v>4128</v>
      </c>
      <c r="F293" t="s">
        <v>695</v>
      </c>
      <c r="G293" t="s">
        <v>14</v>
      </c>
      <c r="H293" t="s">
        <v>13</v>
      </c>
      <c r="I293" t="s">
        <v>13</v>
      </c>
      <c r="J293" t="s">
        <v>14</v>
      </c>
      <c r="K293" t="s">
        <v>13</v>
      </c>
      <c r="L293">
        <v>1045</v>
      </c>
      <c r="M293" s="3">
        <f t="shared" si="14"/>
        <v>6.3765781268115282E-3</v>
      </c>
      <c r="N293" s="4">
        <f t="shared" si="15"/>
        <v>8955.6200000000008</v>
      </c>
    </row>
    <row r="294" spans="1:14" x14ac:dyDescent="0.25">
      <c r="A294">
        <v>2019</v>
      </c>
      <c r="B294" t="str">
        <f t="shared" si="13"/>
        <v>33212 Kettle Falls School District</v>
      </c>
      <c r="C294" t="s">
        <v>1266</v>
      </c>
      <c r="D294" t="s">
        <v>794</v>
      </c>
      <c r="E294">
        <v>4206</v>
      </c>
      <c r="F294" t="s">
        <v>1399</v>
      </c>
      <c r="G294" t="s">
        <v>13</v>
      </c>
      <c r="H294" t="s">
        <v>13</v>
      </c>
      <c r="I294" t="s">
        <v>13</v>
      </c>
      <c r="J294" t="s">
        <v>14</v>
      </c>
      <c r="K294" t="s">
        <v>13</v>
      </c>
      <c r="L294">
        <v>73.25</v>
      </c>
      <c r="M294" s="3">
        <f t="shared" si="14"/>
        <v>4.4697066774061669E-4</v>
      </c>
      <c r="N294" s="4">
        <f t="shared" si="15"/>
        <v>627.75</v>
      </c>
    </row>
    <row r="295" spans="1:14" x14ac:dyDescent="0.25">
      <c r="A295">
        <v>2019</v>
      </c>
      <c r="B295" t="str">
        <f t="shared" si="13"/>
        <v>18400 North Kitsap School District</v>
      </c>
      <c r="C295" t="s">
        <v>1176</v>
      </c>
      <c r="D295" t="s">
        <v>150</v>
      </c>
      <c r="E295">
        <v>5085</v>
      </c>
      <c r="F295" t="s">
        <v>774</v>
      </c>
      <c r="G295" t="s">
        <v>14</v>
      </c>
      <c r="H295" t="s">
        <v>13</v>
      </c>
      <c r="I295" t="s">
        <v>13</v>
      </c>
      <c r="J295" t="s">
        <v>14</v>
      </c>
      <c r="K295" t="s">
        <v>13</v>
      </c>
      <c r="L295">
        <v>248</v>
      </c>
      <c r="M295" s="3">
        <f t="shared" si="14"/>
        <v>1.5132931822480946E-3</v>
      </c>
      <c r="N295" s="4">
        <f t="shared" si="15"/>
        <v>2125.35</v>
      </c>
    </row>
    <row r="296" spans="1:14" x14ac:dyDescent="0.25">
      <c r="A296">
        <v>2019</v>
      </c>
      <c r="B296" t="str">
        <f t="shared" si="13"/>
        <v>03052 Kiona-Benton City School District</v>
      </c>
      <c r="C296" t="s">
        <v>1092</v>
      </c>
      <c r="D296" t="s">
        <v>472</v>
      </c>
      <c r="E296">
        <v>2904</v>
      </c>
      <c r="F296" t="s">
        <v>473</v>
      </c>
      <c r="G296" t="s">
        <v>14</v>
      </c>
      <c r="H296" t="s">
        <v>13</v>
      </c>
      <c r="I296" t="s">
        <v>13</v>
      </c>
      <c r="J296" t="s">
        <v>14</v>
      </c>
      <c r="K296" t="s">
        <v>13</v>
      </c>
      <c r="L296">
        <v>94</v>
      </c>
      <c r="M296" s="3">
        <f t="shared" si="14"/>
        <v>5.7358693198113263E-4</v>
      </c>
      <c r="N296" s="4">
        <f t="shared" si="15"/>
        <v>805.58</v>
      </c>
    </row>
    <row r="297" spans="1:14" x14ac:dyDescent="0.25">
      <c r="A297">
        <v>2019</v>
      </c>
      <c r="B297" t="str">
        <f t="shared" si="13"/>
        <v>18801 Esd 114 Acting As A School District</v>
      </c>
      <c r="C297" t="s">
        <v>1179</v>
      </c>
      <c r="D297" t="s">
        <v>526</v>
      </c>
      <c r="E297">
        <v>3481</v>
      </c>
      <c r="F297" t="s">
        <v>609</v>
      </c>
      <c r="G297" t="s">
        <v>13</v>
      </c>
      <c r="H297" t="s">
        <v>13</v>
      </c>
      <c r="I297" t="s">
        <v>13</v>
      </c>
      <c r="J297" t="s">
        <v>14</v>
      </c>
      <c r="K297" t="s">
        <v>13</v>
      </c>
      <c r="L297">
        <v>11.25</v>
      </c>
      <c r="M297" s="3">
        <f t="shared" si="14"/>
        <v>6.8647372178593007E-5</v>
      </c>
      <c r="N297" s="4">
        <f t="shared" si="15"/>
        <v>96.41</v>
      </c>
    </row>
    <row r="298" spans="1:14" x14ac:dyDescent="0.25">
      <c r="A298">
        <v>2019</v>
      </c>
      <c r="B298" t="str">
        <f t="shared" si="13"/>
        <v>19403 Kittitas School District</v>
      </c>
      <c r="C298" t="s">
        <v>1181</v>
      </c>
      <c r="D298" t="s">
        <v>435</v>
      </c>
      <c r="E298">
        <v>2766</v>
      </c>
      <c r="F298" t="s">
        <v>436</v>
      </c>
      <c r="G298" t="s">
        <v>13</v>
      </c>
      <c r="H298" t="s">
        <v>13</v>
      </c>
      <c r="I298" t="s">
        <v>13</v>
      </c>
      <c r="J298" t="s">
        <v>14</v>
      </c>
      <c r="K298" t="s">
        <v>13</v>
      </c>
      <c r="L298">
        <v>4.75</v>
      </c>
      <c r="M298" s="3">
        <f t="shared" si="14"/>
        <v>2.8984446030961489E-5</v>
      </c>
      <c r="N298" s="4">
        <f t="shared" si="15"/>
        <v>40.71</v>
      </c>
    </row>
    <row r="299" spans="1:14" x14ac:dyDescent="0.25">
      <c r="A299">
        <v>2019</v>
      </c>
      <c r="B299" t="str">
        <f t="shared" si="13"/>
        <v>18401 Central Kitsap School District</v>
      </c>
      <c r="C299" t="s">
        <v>1177</v>
      </c>
      <c r="D299" t="s">
        <v>86</v>
      </c>
      <c r="E299">
        <v>4509</v>
      </c>
      <c r="F299" t="s">
        <v>748</v>
      </c>
      <c r="G299" t="s">
        <v>14</v>
      </c>
      <c r="H299" t="s">
        <v>13</v>
      </c>
      <c r="I299" t="s">
        <v>13</v>
      </c>
      <c r="J299" t="s">
        <v>14</v>
      </c>
      <c r="K299" t="s">
        <v>13</v>
      </c>
      <c r="L299">
        <v>369.75</v>
      </c>
      <c r="M299" s="3">
        <f t="shared" si="14"/>
        <v>2.2562102989364232E-3</v>
      </c>
      <c r="N299" s="4">
        <f t="shared" si="15"/>
        <v>3168.75</v>
      </c>
    </row>
    <row r="300" spans="1:14" x14ac:dyDescent="0.25">
      <c r="A300">
        <v>2019</v>
      </c>
      <c r="B300" t="str">
        <f t="shared" si="13"/>
        <v>20402 Klickitat School District</v>
      </c>
      <c r="C300" t="s">
        <v>1348</v>
      </c>
      <c r="D300" t="s">
        <v>1400</v>
      </c>
      <c r="E300">
        <v>3494</v>
      </c>
      <c r="F300" t="s">
        <v>1401</v>
      </c>
      <c r="G300" t="s">
        <v>13</v>
      </c>
      <c r="H300" t="s">
        <v>13</v>
      </c>
      <c r="I300" t="s">
        <v>13</v>
      </c>
      <c r="J300" t="s">
        <v>14</v>
      </c>
      <c r="K300" t="s">
        <v>13</v>
      </c>
      <c r="L300">
        <v>1.25</v>
      </c>
      <c r="M300" s="3">
        <f t="shared" si="14"/>
        <v>7.6274857976214446E-6</v>
      </c>
      <c r="N300" s="4">
        <f t="shared" si="15"/>
        <v>10.71</v>
      </c>
    </row>
    <row r="301" spans="1:14" x14ac:dyDescent="0.25">
      <c r="A301">
        <v>2019</v>
      </c>
      <c r="B301" t="str">
        <f t="shared" si="13"/>
        <v>17417 Northshore School District</v>
      </c>
      <c r="C301" t="s">
        <v>1171</v>
      </c>
      <c r="D301" t="s">
        <v>90</v>
      </c>
      <c r="E301">
        <v>4455</v>
      </c>
      <c r="F301" t="s">
        <v>1402</v>
      </c>
      <c r="G301" t="s">
        <v>13</v>
      </c>
      <c r="H301" t="s">
        <v>13</v>
      </c>
      <c r="I301" t="s">
        <v>14</v>
      </c>
      <c r="J301" t="s">
        <v>14</v>
      </c>
      <c r="K301" t="s">
        <v>13</v>
      </c>
      <c r="L301">
        <v>1</v>
      </c>
      <c r="M301" s="3">
        <f t="shared" si="14"/>
        <v>6.1019886380971562E-6</v>
      </c>
      <c r="N301" s="4">
        <f t="shared" si="15"/>
        <v>8.57</v>
      </c>
    </row>
    <row r="302" spans="1:14" x14ac:dyDescent="0.25">
      <c r="A302">
        <v>2019</v>
      </c>
      <c r="B302" t="str">
        <f t="shared" si="13"/>
        <v>06101 La Center School District</v>
      </c>
      <c r="C302" t="s">
        <v>1107</v>
      </c>
      <c r="D302" t="s">
        <v>734</v>
      </c>
      <c r="E302">
        <v>4431</v>
      </c>
      <c r="F302" t="s">
        <v>735</v>
      </c>
      <c r="G302" t="s">
        <v>14</v>
      </c>
      <c r="H302" t="s">
        <v>13</v>
      </c>
      <c r="I302" t="s">
        <v>13</v>
      </c>
      <c r="J302" t="s">
        <v>14</v>
      </c>
      <c r="K302" t="s">
        <v>13</v>
      </c>
      <c r="L302">
        <v>85</v>
      </c>
      <c r="M302" s="3">
        <f t="shared" si="14"/>
        <v>5.186690342382582E-4</v>
      </c>
      <c r="N302" s="4">
        <f t="shared" si="15"/>
        <v>728.45</v>
      </c>
    </row>
    <row r="303" spans="1:14" x14ac:dyDescent="0.25">
      <c r="A303">
        <v>2019</v>
      </c>
      <c r="B303" t="str">
        <f t="shared" si="13"/>
        <v>06101 La Center School District</v>
      </c>
      <c r="C303" t="s">
        <v>1107</v>
      </c>
      <c r="D303" t="s">
        <v>734</v>
      </c>
      <c r="E303">
        <v>5326</v>
      </c>
      <c r="F303" t="s">
        <v>841</v>
      </c>
      <c r="G303" t="s">
        <v>13</v>
      </c>
      <c r="H303" t="s">
        <v>13</v>
      </c>
      <c r="I303" t="s">
        <v>13</v>
      </c>
      <c r="J303" t="s">
        <v>14</v>
      </c>
      <c r="K303" t="s">
        <v>13</v>
      </c>
      <c r="L303">
        <v>8.25</v>
      </c>
      <c r="M303" s="3">
        <f t="shared" si="14"/>
        <v>5.0341406264301536E-5</v>
      </c>
      <c r="N303" s="4">
        <f t="shared" si="15"/>
        <v>70.7</v>
      </c>
    </row>
    <row r="304" spans="1:14" x14ac:dyDescent="0.25">
      <c r="A304">
        <v>2019</v>
      </c>
      <c r="B304" t="str">
        <f t="shared" si="13"/>
        <v>29311 La Conner School District</v>
      </c>
      <c r="C304" t="s">
        <v>1232</v>
      </c>
      <c r="D304" t="s">
        <v>300</v>
      </c>
      <c r="E304">
        <v>2276</v>
      </c>
      <c r="F304" t="s">
        <v>301</v>
      </c>
      <c r="G304" t="s">
        <v>14</v>
      </c>
      <c r="H304" t="s">
        <v>13</v>
      </c>
      <c r="I304" t="s">
        <v>13</v>
      </c>
      <c r="J304" t="s">
        <v>14</v>
      </c>
      <c r="K304" t="s">
        <v>13</v>
      </c>
      <c r="L304">
        <v>36.25</v>
      </c>
      <c r="M304" s="3">
        <f t="shared" si="14"/>
        <v>2.2119708813102189E-4</v>
      </c>
      <c r="N304" s="4">
        <f t="shared" si="15"/>
        <v>310.66000000000003</v>
      </c>
    </row>
    <row r="305" spans="1:14" x14ac:dyDescent="0.25">
      <c r="A305">
        <v>2019</v>
      </c>
      <c r="B305" t="str">
        <f t="shared" si="13"/>
        <v>38126 Lacrosse School District</v>
      </c>
      <c r="C305" t="s">
        <v>1349</v>
      </c>
      <c r="D305" t="s">
        <v>1403</v>
      </c>
      <c r="E305">
        <v>2088</v>
      </c>
      <c r="F305" t="s">
        <v>1404</v>
      </c>
      <c r="G305" t="s">
        <v>13</v>
      </c>
      <c r="H305" t="s">
        <v>13</v>
      </c>
      <c r="I305" t="s">
        <v>13</v>
      </c>
      <c r="J305" t="s">
        <v>14</v>
      </c>
      <c r="K305" t="s">
        <v>13</v>
      </c>
      <c r="L305">
        <v>1</v>
      </c>
      <c r="M305" s="3">
        <f t="shared" si="14"/>
        <v>6.1019886380971562E-6</v>
      </c>
      <c r="N305" s="4">
        <f t="shared" si="15"/>
        <v>8.57</v>
      </c>
    </row>
    <row r="306" spans="1:14" x14ac:dyDescent="0.25">
      <c r="A306">
        <v>2019</v>
      </c>
      <c r="B306" t="str">
        <f t="shared" si="13"/>
        <v>14097 Lake Quinault School District</v>
      </c>
      <c r="C306" t="s">
        <v>1312</v>
      </c>
      <c r="D306" t="s">
        <v>112</v>
      </c>
      <c r="E306">
        <v>2921</v>
      </c>
      <c r="F306" t="s">
        <v>1405</v>
      </c>
      <c r="G306" t="s">
        <v>13</v>
      </c>
      <c r="H306" t="s">
        <v>13</v>
      </c>
      <c r="I306" t="s">
        <v>13</v>
      </c>
      <c r="J306" t="s">
        <v>14</v>
      </c>
      <c r="K306" t="s">
        <v>13</v>
      </c>
      <c r="L306">
        <v>1.25</v>
      </c>
      <c r="M306" s="3">
        <f t="shared" si="14"/>
        <v>7.6274857976214446E-6</v>
      </c>
      <c r="N306" s="4">
        <f t="shared" si="15"/>
        <v>10.71</v>
      </c>
    </row>
    <row r="307" spans="1:14" x14ac:dyDescent="0.25">
      <c r="A307">
        <v>2019</v>
      </c>
      <c r="B307" t="str">
        <f t="shared" si="13"/>
        <v>13301 Grand Coulee Dam School District</v>
      </c>
      <c r="C307" t="s">
        <v>1140</v>
      </c>
      <c r="D307" t="s">
        <v>445</v>
      </c>
      <c r="E307">
        <v>2801</v>
      </c>
      <c r="F307" t="s">
        <v>446</v>
      </c>
      <c r="G307" t="s">
        <v>13</v>
      </c>
      <c r="H307" t="s">
        <v>13</v>
      </c>
      <c r="I307" t="s">
        <v>14</v>
      </c>
      <c r="J307" t="s">
        <v>14</v>
      </c>
      <c r="K307" t="s">
        <v>13</v>
      </c>
      <c r="L307">
        <v>22.5</v>
      </c>
      <c r="M307" s="3">
        <f t="shared" si="14"/>
        <v>1.3729474435718601E-4</v>
      </c>
      <c r="N307" s="4">
        <f t="shared" si="15"/>
        <v>192.82</v>
      </c>
    </row>
    <row r="308" spans="1:14" x14ac:dyDescent="0.25">
      <c r="A308">
        <v>2019</v>
      </c>
      <c r="B308" t="str">
        <f t="shared" si="13"/>
        <v>31004 Lake Stevens School District</v>
      </c>
      <c r="C308" t="s">
        <v>1236</v>
      </c>
      <c r="D308" t="s">
        <v>72</v>
      </c>
      <c r="E308">
        <v>2426</v>
      </c>
      <c r="F308" t="s">
        <v>352</v>
      </c>
      <c r="G308" t="s">
        <v>14</v>
      </c>
      <c r="H308" t="s">
        <v>14</v>
      </c>
      <c r="I308" t="s">
        <v>14</v>
      </c>
      <c r="J308" t="s">
        <v>14</v>
      </c>
      <c r="K308" t="s">
        <v>13</v>
      </c>
      <c r="L308">
        <v>966</v>
      </c>
      <c r="M308" s="3">
        <f t="shared" si="14"/>
        <v>5.8945210244018527E-3</v>
      </c>
      <c r="N308" s="4">
        <f t="shared" si="15"/>
        <v>8278.59</v>
      </c>
    </row>
    <row r="309" spans="1:14" x14ac:dyDescent="0.25">
      <c r="A309">
        <v>2019</v>
      </c>
      <c r="B309" t="str">
        <f t="shared" si="13"/>
        <v>17414 Lake Washington School District</v>
      </c>
      <c r="C309" t="s">
        <v>1169</v>
      </c>
      <c r="D309" t="s">
        <v>107</v>
      </c>
      <c r="E309">
        <v>2739</v>
      </c>
      <c r="F309" t="s">
        <v>433</v>
      </c>
      <c r="G309" t="s">
        <v>14</v>
      </c>
      <c r="H309" t="s">
        <v>13</v>
      </c>
      <c r="I309" t="s">
        <v>14</v>
      </c>
      <c r="J309" t="s">
        <v>14</v>
      </c>
      <c r="K309" t="s">
        <v>13</v>
      </c>
      <c r="L309">
        <v>1338.5</v>
      </c>
      <c r="M309" s="3">
        <f t="shared" si="14"/>
        <v>8.1675117920930428E-3</v>
      </c>
      <c r="N309" s="4">
        <f t="shared" si="15"/>
        <v>11470.9</v>
      </c>
    </row>
    <row r="310" spans="1:14" x14ac:dyDescent="0.25">
      <c r="A310">
        <v>2019</v>
      </c>
      <c r="B310" t="str">
        <f t="shared" si="13"/>
        <v>17937 Lake Washington Institute Of Technology</v>
      </c>
      <c r="C310" t="s">
        <v>1173</v>
      </c>
      <c r="D310" t="s">
        <v>105</v>
      </c>
      <c r="E310">
        <v>5953</v>
      </c>
      <c r="F310" t="s">
        <v>106</v>
      </c>
      <c r="G310" t="s">
        <v>13</v>
      </c>
      <c r="H310" t="s">
        <v>13</v>
      </c>
      <c r="I310" t="s">
        <v>13</v>
      </c>
      <c r="J310" t="s">
        <v>14</v>
      </c>
      <c r="K310" t="s">
        <v>13</v>
      </c>
      <c r="L310">
        <v>6</v>
      </c>
      <c r="M310" s="3">
        <f t="shared" si="14"/>
        <v>3.6611931828582936E-5</v>
      </c>
      <c r="N310" s="4">
        <f t="shared" si="15"/>
        <v>51.42</v>
      </c>
    </row>
    <row r="311" spans="1:14" x14ac:dyDescent="0.25">
      <c r="A311">
        <v>2019</v>
      </c>
      <c r="B311" t="str">
        <f t="shared" si="13"/>
        <v>27400 Clover Park School District</v>
      </c>
      <c r="C311" t="s">
        <v>1216</v>
      </c>
      <c r="D311" t="s">
        <v>57</v>
      </c>
      <c r="E311">
        <v>3456</v>
      </c>
      <c r="F311" t="s">
        <v>602</v>
      </c>
      <c r="G311" t="s">
        <v>14</v>
      </c>
      <c r="H311" t="s">
        <v>13</v>
      </c>
      <c r="I311" t="s">
        <v>13</v>
      </c>
      <c r="J311" t="s">
        <v>14</v>
      </c>
      <c r="K311" t="s">
        <v>13</v>
      </c>
      <c r="L311">
        <v>1009.75</v>
      </c>
      <c r="M311" s="3">
        <f t="shared" si="14"/>
        <v>6.1614830273186028E-3</v>
      </c>
      <c r="N311" s="4">
        <f t="shared" si="15"/>
        <v>8653.5300000000007</v>
      </c>
    </row>
    <row r="312" spans="1:14" x14ac:dyDescent="0.25">
      <c r="A312">
        <v>2019</v>
      </c>
      <c r="B312" t="str">
        <f t="shared" si="13"/>
        <v>32325 Nine Mile Falls School District</v>
      </c>
      <c r="C312" t="s">
        <v>1249</v>
      </c>
      <c r="D312" t="s">
        <v>729</v>
      </c>
      <c r="E312">
        <v>4333</v>
      </c>
      <c r="F312" t="s">
        <v>730</v>
      </c>
      <c r="G312" t="s">
        <v>14</v>
      </c>
      <c r="H312" t="s">
        <v>13</v>
      </c>
      <c r="I312" t="s">
        <v>14</v>
      </c>
      <c r="J312" t="s">
        <v>14</v>
      </c>
      <c r="K312" t="s">
        <v>13</v>
      </c>
      <c r="L312">
        <v>225.5</v>
      </c>
      <c r="M312" s="3">
        <f t="shared" si="14"/>
        <v>1.3759984378909087E-3</v>
      </c>
      <c r="N312" s="4">
        <f t="shared" si="15"/>
        <v>1932.53</v>
      </c>
    </row>
    <row r="313" spans="1:14" x14ac:dyDescent="0.25">
      <c r="A313">
        <v>2019</v>
      </c>
      <c r="B313" t="str">
        <f t="shared" si="13"/>
        <v>31306 Lakewood School District</v>
      </c>
      <c r="C313" t="s">
        <v>1243</v>
      </c>
      <c r="D313" t="s">
        <v>668</v>
      </c>
      <c r="E313">
        <v>4204</v>
      </c>
      <c r="F313" t="s">
        <v>707</v>
      </c>
      <c r="G313" t="s">
        <v>13</v>
      </c>
      <c r="H313" t="s">
        <v>13</v>
      </c>
      <c r="I313" t="s">
        <v>14</v>
      </c>
      <c r="J313" t="s">
        <v>14</v>
      </c>
      <c r="K313" t="s">
        <v>13</v>
      </c>
      <c r="L313">
        <v>301</v>
      </c>
      <c r="M313" s="3">
        <f t="shared" si="14"/>
        <v>1.8366985800672439E-3</v>
      </c>
      <c r="N313" s="4">
        <f t="shared" si="15"/>
        <v>2579.56</v>
      </c>
    </row>
    <row r="314" spans="1:14" x14ac:dyDescent="0.25">
      <c r="A314">
        <v>2019</v>
      </c>
      <c r="B314" t="str">
        <f t="shared" si="13"/>
        <v>31103 Monroe School District</v>
      </c>
      <c r="C314" t="s">
        <v>1241</v>
      </c>
      <c r="D314" t="s">
        <v>187</v>
      </c>
      <c r="E314">
        <v>1806</v>
      </c>
      <c r="F314" t="s">
        <v>200</v>
      </c>
      <c r="G314" t="s">
        <v>13</v>
      </c>
      <c r="H314" t="s">
        <v>13</v>
      </c>
      <c r="I314" t="s">
        <v>14</v>
      </c>
      <c r="J314" t="s">
        <v>14</v>
      </c>
      <c r="K314" t="s">
        <v>13</v>
      </c>
      <c r="L314">
        <v>3.25</v>
      </c>
      <c r="M314" s="3">
        <f t="shared" si="14"/>
        <v>1.9831463073815757E-5</v>
      </c>
      <c r="N314" s="4">
        <f t="shared" si="15"/>
        <v>27.85</v>
      </c>
    </row>
    <row r="315" spans="1:14" x14ac:dyDescent="0.25">
      <c r="A315">
        <v>2019</v>
      </c>
      <c r="B315" t="str">
        <f t="shared" si="13"/>
        <v>06114 Evergreen School District (Clark)</v>
      </c>
      <c r="C315" t="s">
        <v>1109</v>
      </c>
      <c r="D315" t="s">
        <v>68</v>
      </c>
      <c r="E315">
        <v>4042</v>
      </c>
      <c r="F315" t="s">
        <v>218</v>
      </c>
      <c r="G315" t="s">
        <v>14</v>
      </c>
      <c r="H315" t="s">
        <v>13</v>
      </c>
      <c r="I315" t="s">
        <v>14</v>
      </c>
      <c r="J315" t="s">
        <v>14</v>
      </c>
      <c r="K315" t="s">
        <v>13</v>
      </c>
      <c r="L315">
        <v>138</v>
      </c>
      <c r="M315" s="3">
        <f t="shared" si="14"/>
        <v>8.4207443205740749E-4</v>
      </c>
      <c r="N315" s="4">
        <f t="shared" si="15"/>
        <v>1182.6600000000001</v>
      </c>
    </row>
    <row r="316" spans="1:14" x14ac:dyDescent="0.25">
      <c r="A316">
        <v>2019</v>
      </c>
      <c r="B316" t="str">
        <f t="shared" si="13"/>
        <v>03017 Kennewick School District</v>
      </c>
      <c r="C316" t="s">
        <v>1091</v>
      </c>
      <c r="D316" t="s">
        <v>217</v>
      </c>
      <c r="E316">
        <v>1884</v>
      </c>
      <c r="F316" t="s">
        <v>218</v>
      </c>
      <c r="G316" t="s">
        <v>13</v>
      </c>
      <c r="H316" t="s">
        <v>13</v>
      </c>
      <c r="I316" t="s">
        <v>13</v>
      </c>
      <c r="J316" t="s">
        <v>14</v>
      </c>
      <c r="K316" t="s">
        <v>13</v>
      </c>
      <c r="L316">
        <v>54.25</v>
      </c>
      <c r="M316" s="3">
        <f t="shared" si="14"/>
        <v>3.3103288361677072E-4</v>
      </c>
      <c r="N316" s="4">
        <f t="shared" si="15"/>
        <v>464.92</v>
      </c>
    </row>
    <row r="317" spans="1:14" x14ac:dyDescent="0.25">
      <c r="A317">
        <v>2019</v>
      </c>
      <c r="B317" t="str">
        <f t="shared" si="13"/>
        <v>31025 Marysville School District</v>
      </c>
      <c r="C317" t="s">
        <v>1240</v>
      </c>
      <c r="D317" t="s">
        <v>54</v>
      </c>
      <c r="E317">
        <v>1927</v>
      </c>
      <c r="F317" t="s">
        <v>218</v>
      </c>
      <c r="G317" t="s">
        <v>13</v>
      </c>
      <c r="H317" t="s">
        <v>13</v>
      </c>
      <c r="I317" t="s">
        <v>14</v>
      </c>
      <c r="J317" t="s">
        <v>14</v>
      </c>
      <c r="K317" t="s">
        <v>13</v>
      </c>
      <c r="L317">
        <v>69</v>
      </c>
      <c r="M317" s="3">
        <f t="shared" si="14"/>
        <v>4.2103721602870374E-4</v>
      </c>
      <c r="N317" s="4">
        <f t="shared" si="15"/>
        <v>591.33000000000004</v>
      </c>
    </row>
    <row r="318" spans="1:14" x14ac:dyDescent="0.25">
      <c r="A318">
        <v>2019</v>
      </c>
      <c r="B318" t="str">
        <f t="shared" si="13"/>
        <v>32081 Spokane School District</v>
      </c>
      <c r="C318" t="s">
        <v>1248</v>
      </c>
      <c r="D318" t="s">
        <v>24</v>
      </c>
      <c r="E318">
        <v>2172</v>
      </c>
      <c r="F318" t="s">
        <v>275</v>
      </c>
      <c r="G318" t="s">
        <v>14</v>
      </c>
      <c r="H318" t="s">
        <v>13</v>
      </c>
      <c r="I318" t="s">
        <v>13</v>
      </c>
      <c r="J318" t="s">
        <v>14</v>
      </c>
      <c r="K318" t="s">
        <v>13</v>
      </c>
      <c r="L318">
        <v>799.75</v>
      </c>
      <c r="M318" s="3">
        <f t="shared" si="14"/>
        <v>4.8800654133182002E-3</v>
      </c>
      <c r="N318" s="4">
        <f t="shared" si="15"/>
        <v>6853.83</v>
      </c>
    </row>
    <row r="319" spans="1:14" x14ac:dyDescent="0.25">
      <c r="A319">
        <v>2019</v>
      </c>
      <c r="B319" t="str">
        <f t="shared" si="13"/>
        <v>06037 Vancouver School District</v>
      </c>
      <c r="C319" t="s">
        <v>1105</v>
      </c>
      <c r="D319" t="s">
        <v>20</v>
      </c>
      <c r="E319">
        <v>3932</v>
      </c>
      <c r="F319" t="s">
        <v>674</v>
      </c>
      <c r="G319" t="s">
        <v>13</v>
      </c>
      <c r="H319" t="s">
        <v>13</v>
      </c>
      <c r="I319" t="s">
        <v>13</v>
      </c>
      <c r="J319" t="s">
        <v>14</v>
      </c>
      <c r="K319" t="s">
        <v>13</v>
      </c>
      <c r="L319">
        <v>66</v>
      </c>
      <c r="M319" s="3">
        <f t="shared" si="14"/>
        <v>4.0273125011441229E-4</v>
      </c>
      <c r="N319" s="4">
        <f t="shared" si="15"/>
        <v>565.62</v>
      </c>
    </row>
    <row r="320" spans="1:14" x14ac:dyDescent="0.25">
      <c r="A320">
        <v>2019</v>
      </c>
      <c r="B320" t="str">
        <f t="shared" si="13"/>
        <v>21302 Chehalis School District</v>
      </c>
      <c r="C320" t="s">
        <v>1190</v>
      </c>
      <c r="D320" t="s">
        <v>38</v>
      </c>
      <c r="E320">
        <v>5369</v>
      </c>
      <c r="F320" t="s">
        <v>39</v>
      </c>
      <c r="G320" t="s">
        <v>13</v>
      </c>
      <c r="H320" t="s">
        <v>13</v>
      </c>
      <c r="I320" t="s">
        <v>14</v>
      </c>
      <c r="J320" t="s">
        <v>14</v>
      </c>
      <c r="K320" t="s">
        <v>13</v>
      </c>
      <c r="L320">
        <v>7</v>
      </c>
      <c r="M320" s="3">
        <f t="shared" si="14"/>
        <v>4.2713920466680093E-5</v>
      </c>
      <c r="N320" s="4">
        <f t="shared" si="15"/>
        <v>59.99</v>
      </c>
    </row>
    <row r="321" spans="1:14" x14ac:dyDescent="0.25">
      <c r="A321">
        <v>2019</v>
      </c>
      <c r="B321" t="str">
        <f t="shared" si="13"/>
        <v>21302 Chehalis School District</v>
      </c>
      <c r="C321" t="s">
        <v>1190</v>
      </c>
      <c r="D321" t="s">
        <v>38</v>
      </c>
      <c r="E321">
        <v>1559</v>
      </c>
      <c r="F321" t="s">
        <v>130</v>
      </c>
      <c r="G321" t="s">
        <v>14</v>
      </c>
      <c r="H321" t="s">
        <v>13</v>
      </c>
      <c r="I321" t="s">
        <v>13</v>
      </c>
      <c r="J321" t="s">
        <v>14</v>
      </c>
      <c r="K321" t="s">
        <v>13</v>
      </c>
      <c r="L321">
        <v>8.5</v>
      </c>
      <c r="M321" s="3">
        <f t="shared" si="14"/>
        <v>5.1866903423825822E-5</v>
      </c>
      <c r="N321" s="4">
        <f t="shared" si="15"/>
        <v>72.84</v>
      </c>
    </row>
    <row r="322" spans="1:14" x14ac:dyDescent="0.25">
      <c r="A322">
        <v>2019</v>
      </c>
      <c r="B322" t="str">
        <f t="shared" ref="B322:B385" si="16">PROPER(CONCATENATE(C322," ",D322))</f>
        <v>32081 Spokane School District</v>
      </c>
      <c r="C322" t="s">
        <v>1248</v>
      </c>
      <c r="D322" t="s">
        <v>24</v>
      </c>
      <c r="E322">
        <v>2401</v>
      </c>
      <c r="F322" t="s">
        <v>340</v>
      </c>
      <c r="G322" t="s">
        <v>14</v>
      </c>
      <c r="H322" t="s">
        <v>13</v>
      </c>
      <c r="I322" t="s">
        <v>13</v>
      </c>
      <c r="J322" t="s">
        <v>14</v>
      </c>
      <c r="K322" t="s">
        <v>13</v>
      </c>
      <c r="L322">
        <v>81</v>
      </c>
      <c r="M322" s="3">
        <f t="shared" ref="M322:M385" si="17">L322/$L$702</f>
        <v>4.9426107968586963E-4</v>
      </c>
      <c r="N322" s="4">
        <f t="shared" si="15"/>
        <v>694.17</v>
      </c>
    </row>
    <row r="323" spans="1:14" x14ac:dyDescent="0.25">
      <c r="A323">
        <v>2019</v>
      </c>
      <c r="B323" t="str">
        <f t="shared" si="16"/>
        <v>24350 Methow Valley School District</v>
      </c>
      <c r="C323" t="s">
        <v>1201</v>
      </c>
      <c r="D323" t="s">
        <v>139</v>
      </c>
      <c r="E323">
        <v>2146</v>
      </c>
      <c r="F323" t="s">
        <v>268</v>
      </c>
      <c r="G323" t="s">
        <v>14</v>
      </c>
      <c r="H323" t="s">
        <v>13</v>
      </c>
      <c r="I323" t="s">
        <v>14</v>
      </c>
      <c r="J323" t="s">
        <v>14</v>
      </c>
      <c r="K323" t="s">
        <v>13</v>
      </c>
      <c r="L323">
        <v>38.5</v>
      </c>
      <c r="M323" s="3">
        <f t="shared" si="17"/>
        <v>2.349265625667405E-4</v>
      </c>
      <c r="N323" s="4">
        <f t="shared" si="15"/>
        <v>329.94</v>
      </c>
    </row>
    <row r="324" spans="1:14" x14ac:dyDescent="0.25">
      <c r="A324">
        <v>2019</v>
      </c>
      <c r="B324" t="str">
        <f t="shared" si="16"/>
        <v>32362 Liberty School District</v>
      </c>
      <c r="C324" t="s">
        <v>1256</v>
      </c>
      <c r="D324" t="s">
        <v>597</v>
      </c>
      <c r="E324">
        <v>3416</v>
      </c>
      <c r="F324" t="s">
        <v>598</v>
      </c>
      <c r="G324" t="s">
        <v>14</v>
      </c>
      <c r="H324" t="s">
        <v>13</v>
      </c>
      <c r="I324" t="s">
        <v>13</v>
      </c>
      <c r="J324" t="s">
        <v>14</v>
      </c>
      <c r="K324" t="s">
        <v>13</v>
      </c>
      <c r="L324">
        <v>19.25</v>
      </c>
      <c r="M324" s="3">
        <f t="shared" si="17"/>
        <v>1.1746328128337025E-4</v>
      </c>
      <c r="N324" s="4">
        <f t="shared" si="15"/>
        <v>164.97</v>
      </c>
    </row>
    <row r="325" spans="1:14" x14ac:dyDescent="0.25">
      <c r="A325">
        <v>2019</v>
      </c>
      <c r="B325" t="str">
        <f t="shared" si="16"/>
        <v>17411 Issaquah School District</v>
      </c>
      <c r="C325" t="s">
        <v>1167</v>
      </c>
      <c r="D325" t="s">
        <v>70</v>
      </c>
      <c r="E325">
        <v>3962</v>
      </c>
      <c r="F325" t="s">
        <v>676</v>
      </c>
      <c r="G325" t="s">
        <v>14</v>
      </c>
      <c r="H325" t="s">
        <v>13</v>
      </c>
      <c r="I325" t="s">
        <v>14</v>
      </c>
      <c r="J325" t="s">
        <v>14</v>
      </c>
      <c r="K325" t="s">
        <v>13</v>
      </c>
      <c r="L325">
        <v>974</v>
      </c>
      <c r="M325" s="3">
        <f t="shared" si="17"/>
        <v>5.9433369335066301E-3</v>
      </c>
      <c r="N325" s="4">
        <f t="shared" si="15"/>
        <v>8347.15</v>
      </c>
    </row>
    <row r="326" spans="1:14" x14ac:dyDescent="0.25">
      <c r="A326">
        <v>2019</v>
      </c>
      <c r="B326" t="str">
        <f t="shared" si="16"/>
        <v>27010 Tacoma School District</v>
      </c>
      <c r="C326" t="s">
        <v>1212</v>
      </c>
      <c r="D326" t="s">
        <v>81</v>
      </c>
      <c r="E326">
        <v>2215</v>
      </c>
      <c r="F326" t="s">
        <v>284</v>
      </c>
      <c r="G326" t="s">
        <v>14</v>
      </c>
      <c r="H326" t="s">
        <v>13</v>
      </c>
      <c r="I326" t="s">
        <v>14</v>
      </c>
      <c r="J326" t="s">
        <v>14</v>
      </c>
      <c r="K326" t="s">
        <v>13</v>
      </c>
      <c r="L326">
        <v>1296</v>
      </c>
      <c r="M326" s="3">
        <f t="shared" si="17"/>
        <v>7.908177274973914E-3</v>
      </c>
      <c r="N326" s="4">
        <f t="shared" ref="N326:N389" si="18">ROUND(M326*$N$702,2)</f>
        <v>11106.68</v>
      </c>
    </row>
    <row r="327" spans="1:14" x14ac:dyDescent="0.25">
      <c r="A327">
        <v>2019</v>
      </c>
      <c r="B327" t="str">
        <f t="shared" si="16"/>
        <v>05121 Port Angeles School District</v>
      </c>
      <c r="C327" t="s">
        <v>1101</v>
      </c>
      <c r="D327" t="s">
        <v>474</v>
      </c>
      <c r="E327">
        <v>4003</v>
      </c>
      <c r="F327" t="s">
        <v>679</v>
      </c>
      <c r="G327" t="s">
        <v>13</v>
      </c>
      <c r="H327" t="s">
        <v>13</v>
      </c>
      <c r="I327" t="s">
        <v>13</v>
      </c>
      <c r="J327" t="s">
        <v>14</v>
      </c>
      <c r="K327" t="s">
        <v>13</v>
      </c>
      <c r="L327">
        <v>8.25</v>
      </c>
      <c r="M327" s="3">
        <f t="shared" si="17"/>
        <v>5.0341406264301536E-5</v>
      </c>
      <c r="N327" s="4">
        <f t="shared" si="18"/>
        <v>70.7</v>
      </c>
    </row>
    <row r="328" spans="1:14" x14ac:dyDescent="0.25">
      <c r="A328">
        <v>2019</v>
      </c>
      <c r="B328" t="str">
        <f t="shared" si="16"/>
        <v>36140 Walla Walla Public Schools</v>
      </c>
      <c r="C328" t="s">
        <v>1277</v>
      </c>
      <c r="D328" t="s">
        <v>15</v>
      </c>
      <c r="E328">
        <v>4071</v>
      </c>
      <c r="F328" t="s">
        <v>679</v>
      </c>
      <c r="G328" t="s">
        <v>13</v>
      </c>
      <c r="H328" t="s">
        <v>13</v>
      </c>
      <c r="I328" t="s">
        <v>13</v>
      </c>
      <c r="J328" t="s">
        <v>14</v>
      </c>
      <c r="K328" t="s">
        <v>13</v>
      </c>
      <c r="L328">
        <v>5.5</v>
      </c>
      <c r="M328" s="3">
        <f t="shared" si="17"/>
        <v>3.3560937509534357E-5</v>
      </c>
      <c r="N328" s="4">
        <f t="shared" si="18"/>
        <v>47.13</v>
      </c>
    </row>
    <row r="329" spans="1:14" x14ac:dyDescent="0.25">
      <c r="A329">
        <v>2019</v>
      </c>
      <c r="B329" t="str">
        <f t="shared" si="16"/>
        <v>31401 Stanwood-Camano School District</v>
      </c>
      <c r="C329" t="s">
        <v>1247</v>
      </c>
      <c r="D329" t="s">
        <v>160</v>
      </c>
      <c r="E329">
        <v>1707</v>
      </c>
      <c r="F329" t="s">
        <v>161</v>
      </c>
      <c r="G329" t="s">
        <v>14</v>
      </c>
      <c r="H329" t="s">
        <v>13</v>
      </c>
      <c r="I329" t="s">
        <v>14</v>
      </c>
      <c r="J329" t="s">
        <v>14</v>
      </c>
      <c r="K329" t="s">
        <v>13</v>
      </c>
      <c r="L329">
        <v>47.75</v>
      </c>
      <c r="M329" s="3">
        <f t="shared" si="17"/>
        <v>2.9136995746913922E-4</v>
      </c>
      <c r="N329" s="4">
        <f t="shared" si="18"/>
        <v>409.22</v>
      </c>
    </row>
    <row r="330" spans="1:14" x14ac:dyDescent="0.25">
      <c r="A330">
        <v>2019</v>
      </c>
      <c r="B330" t="str">
        <f t="shared" si="16"/>
        <v>17403 Renton School District</v>
      </c>
      <c r="C330" t="s">
        <v>1159</v>
      </c>
      <c r="D330" t="s">
        <v>11</v>
      </c>
      <c r="E330">
        <v>3741</v>
      </c>
      <c r="F330" t="s">
        <v>652</v>
      </c>
      <c r="G330" t="s">
        <v>14</v>
      </c>
      <c r="H330" t="s">
        <v>13</v>
      </c>
      <c r="I330" t="s">
        <v>13</v>
      </c>
      <c r="J330" t="s">
        <v>14</v>
      </c>
      <c r="K330" t="s">
        <v>13</v>
      </c>
      <c r="L330">
        <v>286.25</v>
      </c>
      <c r="M330" s="3">
        <f t="shared" si="17"/>
        <v>1.7466942476553108E-3</v>
      </c>
      <c r="N330" s="4">
        <f t="shared" si="18"/>
        <v>2453.15</v>
      </c>
    </row>
    <row r="331" spans="1:14" x14ac:dyDescent="0.25">
      <c r="A331">
        <v>2019</v>
      </c>
      <c r="B331" t="str">
        <f t="shared" si="16"/>
        <v>01158 Lind School District</v>
      </c>
      <c r="C331" t="s">
        <v>1309</v>
      </c>
      <c r="D331" t="s">
        <v>470</v>
      </c>
      <c r="E331">
        <v>2903</v>
      </c>
      <c r="F331" t="s">
        <v>471</v>
      </c>
      <c r="G331" t="s">
        <v>13</v>
      </c>
      <c r="H331" t="s">
        <v>13</v>
      </c>
      <c r="I331" t="s">
        <v>13</v>
      </c>
      <c r="J331" t="s">
        <v>14</v>
      </c>
      <c r="K331" t="s">
        <v>13</v>
      </c>
      <c r="L331">
        <v>2.25</v>
      </c>
      <c r="M331" s="3">
        <f t="shared" si="17"/>
        <v>1.37294744357186E-5</v>
      </c>
      <c r="N331" s="4">
        <f t="shared" si="18"/>
        <v>19.28</v>
      </c>
    </row>
    <row r="332" spans="1:14" x14ac:dyDescent="0.25">
      <c r="A332">
        <v>2019</v>
      </c>
      <c r="B332" t="str">
        <f t="shared" si="16"/>
        <v>08458 Kelso School District</v>
      </c>
      <c r="C332" t="s">
        <v>1120</v>
      </c>
      <c r="D332" t="s">
        <v>234</v>
      </c>
      <c r="E332">
        <v>1934</v>
      </c>
      <c r="F332" t="s">
        <v>235</v>
      </c>
      <c r="G332" t="s">
        <v>13</v>
      </c>
      <c r="H332" t="s">
        <v>13</v>
      </c>
      <c r="I332" t="s">
        <v>13</v>
      </c>
      <c r="J332" t="s">
        <v>14</v>
      </c>
      <c r="K332" t="s">
        <v>13</v>
      </c>
      <c r="L332">
        <v>3.25</v>
      </c>
      <c r="M332" s="3">
        <f t="shared" si="17"/>
        <v>1.9831463073815757E-5</v>
      </c>
      <c r="N332" s="4">
        <f t="shared" si="18"/>
        <v>27.85</v>
      </c>
    </row>
    <row r="333" spans="1:14" x14ac:dyDescent="0.25">
      <c r="A333">
        <v>2019</v>
      </c>
      <c r="B333" t="str">
        <f t="shared" si="16"/>
        <v>28144 Lopez School District</v>
      </c>
      <c r="C333" t="s">
        <v>1226</v>
      </c>
      <c r="D333" t="s">
        <v>415</v>
      </c>
      <c r="E333">
        <v>2632</v>
      </c>
      <c r="F333" t="s">
        <v>416</v>
      </c>
      <c r="G333" t="s">
        <v>14</v>
      </c>
      <c r="H333" t="s">
        <v>13</v>
      </c>
      <c r="I333" t="s">
        <v>13</v>
      </c>
      <c r="J333" t="s">
        <v>13</v>
      </c>
      <c r="K333" t="s">
        <v>13</v>
      </c>
      <c r="L333">
        <v>4</v>
      </c>
      <c r="M333" s="3">
        <f t="shared" si="17"/>
        <v>2.4407954552388625E-5</v>
      </c>
      <c r="N333" s="4">
        <f t="shared" si="18"/>
        <v>34.28</v>
      </c>
    </row>
    <row r="334" spans="1:14" x14ac:dyDescent="0.25">
      <c r="A334">
        <v>2019</v>
      </c>
      <c r="B334" t="str">
        <f t="shared" si="16"/>
        <v>37903 Lummi Tribal Agency</v>
      </c>
      <c r="C334" t="s">
        <v>1350</v>
      </c>
      <c r="D334" t="s">
        <v>1406</v>
      </c>
      <c r="E334">
        <v>5373</v>
      </c>
      <c r="F334" t="s">
        <v>1407</v>
      </c>
      <c r="G334" t="s">
        <v>13</v>
      </c>
      <c r="H334" t="s">
        <v>13</v>
      </c>
      <c r="I334" t="s">
        <v>13</v>
      </c>
      <c r="J334" t="s">
        <v>14</v>
      </c>
      <c r="K334" t="s">
        <v>13</v>
      </c>
      <c r="L334">
        <v>2.25</v>
      </c>
      <c r="M334" s="3">
        <f t="shared" si="17"/>
        <v>1.37294744357186E-5</v>
      </c>
      <c r="N334" s="4">
        <f t="shared" si="18"/>
        <v>19.28</v>
      </c>
    </row>
    <row r="335" spans="1:14" x14ac:dyDescent="0.25">
      <c r="A335">
        <v>2019</v>
      </c>
      <c r="B335" t="str">
        <f t="shared" si="16"/>
        <v>20406 Lyle School District</v>
      </c>
      <c r="C335" t="s">
        <v>1318</v>
      </c>
      <c r="D335" t="s">
        <v>514</v>
      </c>
      <c r="E335">
        <v>3111</v>
      </c>
      <c r="F335" t="s">
        <v>515</v>
      </c>
      <c r="G335" t="s">
        <v>13</v>
      </c>
      <c r="H335" t="s">
        <v>13</v>
      </c>
      <c r="I335" t="s">
        <v>13</v>
      </c>
      <c r="J335" t="s">
        <v>14</v>
      </c>
      <c r="K335" t="s">
        <v>13</v>
      </c>
      <c r="L335">
        <v>1.25</v>
      </c>
      <c r="M335" s="3">
        <f t="shared" si="17"/>
        <v>7.6274857976214446E-6</v>
      </c>
      <c r="N335" s="4">
        <f t="shared" si="18"/>
        <v>10.71</v>
      </c>
    </row>
    <row r="336" spans="1:14" x14ac:dyDescent="0.25">
      <c r="A336">
        <v>2019</v>
      </c>
      <c r="B336" t="str">
        <f t="shared" si="16"/>
        <v>37504 Lynden School District</v>
      </c>
      <c r="C336" t="s">
        <v>1286</v>
      </c>
      <c r="D336" t="s">
        <v>251</v>
      </c>
      <c r="E336">
        <v>1983</v>
      </c>
      <c r="F336" t="s">
        <v>252</v>
      </c>
      <c r="G336" t="s">
        <v>13</v>
      </c>
      <c r="H336" t="s">
        <v>13</v>
      </c>
      <c r="I336" t="s">
        <v>13</v>
      </c>
      <c r="J336" t="s">
        <v>14</v>
      </c>
      <c r="K336" t="s">
        <v>13</v>
      </c>
      <c r="L336">
        <v>3</v>
      </c>
      <c r="M336" s="3">
        <f t="shared" si="17"/>
        <v>1.8305965914291468E-5</v>
      </c>
      <c r="N336" s="4">
        <f t="shared" si="18"/>
        <v>25.71</v>
      </c>
    </row>
    <row r="337" spans="1:14" x14ac:dyDescent="0.25">
      <c r="A337">
        <v>2019</v>
      </c>
      <c r="B337" t="str">
        <f t="shared" si="16"/>
        <v>37504 Lynden School District</v>
      </c>
      <c r="C337" t="s">
        <v>1286</v>
      </c>
      <c r="D337" t="s">
        <v>251</v>
      </c>
      <c r="E337">
        <v>4201</v>
      </c>
      <c r="F337" t="s">
        <v>705</v>
      </c>
      <c r="G337" t="s">
        <v>14</v>
      </c>
      <c r="H337" t="s">
        <v>13</v>
      </c>
      <c r="I337" t="s">
        <v>14</v>
      </c>
      <c r="J337" t="s">
        <v>14</v>
      </c>
      <c r="K337" t="s">
        <v>13</v>
      </c>
      <c r="L337">
        <v>395.25</v>
      </c>
      <c r="M337" s="3">
        <f t="shared" si="17"/>
        <v>2.4118110092079008E-3</v>
      </c>
      <c r="N337" s="4">
        <f t="shared" si="18"/>
        <v>3387.28</v>
      </c>
    </row>
    <row r="338" spans="1:14" x14ac:dyDescent="0.25">
      <c r="A338">
        <v>2019</v>
      </c>
      <c r="B338" t="str">
        <f t="shared" si="16"/>
        <v>31015 Edmonds School District</v>
      </c>
      <c r="C338" t="s">
        <v>1238</v>
      </c>
      <c r="D338" t="s">
        <v>29</v>
      </c>
      <c r="E338">
        <v>3755</v>
      </c>
      <c r="F338" t="s">
        <v>656</v>
      </c>
      <c r="G338" t="s">
        <v>14</v>
      </c>
      <c r="H338" t="s">
        <v>13</v>
      </c>
      <c r="I338" t="s">
        <v>14</v>
      </c>
      <c r="J338" t="s">
        <v>14</v>
      </c>
      <c r="K338" t="s">
        <v>13</v>
      </c>
      <c r="L338">
        <v>820.5</v>
      </c>
      <c r="M338" s="3">
        <f t="shared" si="17"/>
        <v>5.0066816775587164E-3</v>
      </c>
      <c r="N338" s="4">
        <f t="shared" si="18"/>
        <v>7031.66</v>
      </c>
    </row>
    <row r="339" spans="1:14" x14ac:dyDescent="0.25">
      <c r="A339">
        <v>2019</v>
      </c>
      <c r="B339" t="str">
        <f t="shared" si="16"/>
        <v>39120 Mabton School District</v>
      </c>
      <c r="C339" t="s">
        <v>1299</v>
      </c>
      <c r="D339" t="s">
        <v>826</v>
      </c>
      <c r="E339">
        <v>5289</v>
      </c>
      <c r="F339" t="s">
        <v>827</v>
      </c>
      <c r="G339" t="s">
        <v>14</v>
      </c>
      <c r="H339" t="s">
        <v>13</v>
      </c>
      <c r="I339" t="s">
        <v>13</v>
      </c>
      <c r="J339" t="s">
        <v>14</v>
      </c>
      <c r="K339" t="s">
        <v>13</v>
      </c>
      <c r="L339">
        <v>178.5</v>
      </c>
      <c r="M339" s="3">
        <f t="shared" si="17"/>
        <v>1.0892049719003424E-3</v>
      </c>
      <c r="N339" s="4">
        <f t="shared" si="18"/>
        <v>1529.74</v>
      </c>
    </row>
    <row r="340" spans="1:14" x14ac:dyDescent="0.25">
      <c r="A340">
        <v>2019</v>
      </c>
      <c r="B340" t="str">
        <f t="shared" si="16"/>
        <v>09207 Mansfield School District</v>
      </c>
      <c r="C340" t="s">
        <v>1123</v>
      </c>
      <c r="D340" t="s">
        <v>286</v>
      </c>
      <c r="E340">
        <v>2233</v>
      </c>
      <c r="F340" t="s">
        <v>287</v>
      </c>
      <c r="G340" t="s">
        <v>14</v>
      </c>
      <c r="H340" t="s">
        <v>13</v>
      </c>
      <c r="I340" t="s">
        <v>14</v>
      </c>
      <c r="J340" t="s">
        <v>14</v>
      </c>
      <c r="K340" t="s">
        <v>13</v>
      </c>
      <c r="L340">
        <v>13.75</v>
      </c>
      <c r="M340" s="3">
        <f t="shared" si="17"/>
        <v>8.3902343773835893E-5</v>
      </c>
      <c r="N340" s="4">
        <f t="shared" si="18"/>
        <v>117.84</v>
      </c>
    </row>
    <row r="341" spans="1:14" x14ac:dyDescent="0.25">
      <c r="A341">
        <v>2019</v>
      </c>
      <c r="B341" t="str">
        <f t="shared" si="16"/>
        <v>04019 Manson School District</v>
      </c>
      <c r="C341" t="s">
        <v>1096</v>
      </c>
      <c r="D341" t="s">
        <v>412</v>
      </c>
      <c r="E341">
        <v>2196</v>
      </c>
      <c r="F341" t="s">
        <v>1408</v>
      </c>
      <c r="G341" t="s">
        <v>13</v>
      </c>
      <c r="H341" t="s">
        <v>13</v>
      </c>
      <c r="I341" t="s">
        <v>13</v>
      </c>
      <c r="J341" t="s">
        <v>14</v>
      </c>
      <c r="K341" t="s">
        <v>13</v>
      </c>
      <c r="L341">
        <v>5</v>
      </c>
      <c r="M341" s="3">
        <f t="shared" si="17"/>
        <v>3.0509943190485779E-5</v>
      </c>
      <c r="N341" s="4">
        <f t="shared" si="18"/>
        <v>42.85</v>
      </c>
    </row>
    <row r="342" spans="1:14" x14ac:dyDescent="0.25">
      <c r="A342">
        <v>2019</v>
      </c>
      <c r="B342" t="str">
        <f t="shared" si="16"/>
        <v>04019 Manson School District</v>
      </c>
      <c r="C342" t="s">
        <v>1096</v>
      </c>
      <c r="D342" t="s">
        <v>412</v>
      </c>
      <c r="E342">
        <v>2623</v>
      </c>
      <c r="F342" t="s">
        <v>413</v>
      </c>
      <c r="G342" t="s">
        <v>13</v>
      </c>
      <c r="H342" t="s">
        <v>13</v>
      </c>
      <c r="I342" t="s">
        <v>13</v>
      </c>
      <c r="J342" t="s">
        <v>14</v>
      </c>
      <c r="K342" t="s">
        <v>13</v>
      </c>
      <c r="L342">
        <v>73.75</v>
      </c>
      <c r="M342" s="3">
        <f t="shared" si="17"/>
        <v>4.5002166205966522E-4</v>
      </c>
      <c r="N342" s="4">
        <f t="shared" si="18"/>
        <v>632.04</v>
      </c>
    </row>
    <row r="343" spans="1:14" x14ac:dyDescent="0.25">
      <c r="A343">
        <v>2019</v>
      </c>
      <c r="B343" t="str">
        <f t="shared" si="16"/>
        <v>31006 Mukilteo School District</v>
      </c>
      <c r="C343" t="s">
        <v>1237</v>
      </c>
      <c r="D343" t="s">
        <v>96</v>
      </c>
      <c r="E343">
        <v>3688</v>
      </c>
      <c r="F343" t="s">
        <v>649</v>
      </c>
      <c r="G343" t="s">
        <v>14</v>
      </c>
      <c r="H343" t="s">
        <v>13</v>
      </c>
      <c r="I343" t="s">
        <v>14</v>
      </c>
      <c r="J343" t="s">
        <v>14</v>
      </c>
      <c r="K343" t="s">
        <v>13</v>
      </c>
      <c r="L343">
        <v>974</v>
      </c>
      <c r="M343" s="3">
        <f t="shared" si="17"/>
        <v>5.9433369335066301E-3</v>
      </c>
      <c r="N343" s="4">
        <f t="shared" si="18"/>
        <v>8347.15</v>
      </c>
    </row>
    <row r="344" spans="1:14" x14ac:dyDescent="0.25">
      <c r="A344">
        <v>2019</v>
      </c>
      <c r="B344" t="str">
        <f t="shared" si="16"/>
        <v>08122 Longview School District</v>
      </c>
      <c r="C344" t="s">
        <v>1115</v>
      </c>
      <c r="D344" t="s">
        <v>345</v>
      </c>
      <c r="E344">
        <v>3151</v>
      </c>
      <c r="F344" t="s">
        <v>532</v>
      </c>
      <c r="G344" t="s">
        <v>14</v>
      </c>
      <c r="H344" t="s">
        <v>13</v>
      </c>
      <c r="I344" t="s">
        <v>13</v>
      </c>
      <c r="J344" t="s">
        <v>14</v>
      </c>
      <c r="K344" t="s">
        <v>13</v>
      </c>
      <c r="L344">
        <v>375.75</v>
      </c>
      <c r="M344" s="3">
        <f t="shared" si="17"/>
        <v>2.2928222307650064E-3</v>
      </c>
      <c r="N344" s="4">
        <f t="shared" si="18"/>
        <v>3220.17</v>
      </c>
    </row>
    <row r="345" spans="1:14" x14ac:dyDescent="0.25">
      <c r="A345">
        <v>2019</v>
      </c>
      <c r="B345" t="str">
        <f t="shared" si="16"/>
        <v>32801 Esd 101 Acting As A School District</v>
      </c>
      <c r="C345" t="s">
        <v>1260</v>
      </c>
      <c r="D345" t="s">
        <v>66</v>
      </c>
      <c r="E345">
        <v>3352</v>
      </c>
      <c r="F345" t="s">
        <v>583</v>
      </c>
      <c r="G345" t="s">
        <v>13</v>
      </c>
      <c r="H345" t="s">
        <v>13</v>
      </c>
      <c r="I345" t="s">
        <v>13</v>
      </c>
      <c r="J345" t="s">
        <v>14</v>
      </c>
      <c r="K345" t="s">
        <v>13</v>
      </c>
      <c r="L345">
        <v>17.25</v>
      </c>
      <c r="M345" s="3">
        <f t="shared" si="17"/>
        <v>1.0525930400717594E-4</v>
      </c>
      <c r="N345" s="4">
        <f t="shared" si="18"/>
        <v>147.83000000000001</v>
      </c>
    </row>
    <row r="346" spans="1:14" x14ac:dyDescent="0.25">
      <c r="A346">
        <v>2019</v>
      </c>
      <c r="B346" t="str">
        <f t="shared" si="16"/>
        <v>23311 Mary M Knight School District</v>
      </c>
      <c r="C346" t="s">
        <v>1195</v>
      </c>
      <c r="D346" t="s">
        <v>74</v>
      </c>
      <c r="E346">
        <v>5444</v>
      </c>
      <c r="F346" t="s">
        <v>75</v>
      </c>
      <c r="G346" t="s">
        <v>13</v>
      </c>
      <c r="H346" t="s">
        <v>13</v>
      </c>
      <c r="I346" t="s">
        <v>13</v>
      </c>
      <c r="J346" t="s">
        <v>14</v>
      </c>
      <c r="K346" t="s">
        <v>13</v>
      </c>
      <c r="L346">
        <v>1.25</v>
      </c>
      <c r="M346" s="3">
        <f t="shared" si="17"/>
        <v>7.6274857976214446E-6</v>
      </c>
      <c r="N346" s="4">
        <f t="shared" si="18"/>
        <v>10.71</v>
      </c>
    </row>
    <row r="347" spans="1:14" x14ac:dyDescent="0.25">
      <c r="A347">
        <v>2019</v>
      </c>
      <c r="B347" t="str">
        <f t="shared" si="16"/>
        <v>33207 Mary Walker School District</v>
      </c>
      <c r="C347" t="s">
        <v>1264</v>
      </c>
      <c r="D347" t="s">
        <v>573</v>
      </c>
      <c r="E347">
        <v>5446</v>
      </c>
      <c r="F347" t="s">
        <v>1409</v>
      </c>
      <c r="G347" t="s">
        <v>13</v>
      </c>
      <c r="H347" t="s">
        <v>13</v>
      </c>
      <c r="I347" t="s">
        <v>13</v>
      </c>
      <c r="J347" t="s">
        <v>14</v>
      </c>
      <c r="K347" t="s">
        <v>13</v>
      </c>
      <c r="L347">
        <v>1</v>
      </c>
      <c r="M347" s="3">
        <f t="shared" si="17"/>
        <v>6.1019886380971562E-6</v>
      </c>
      <c r="N347" s="4">
        <f t="shared" si="18"/>
        <v>8.57</v>
      </c>
    </row>
    <row r="348" spans="1:14" x14ac:dyDescent="0.25">
      <c r="A348">
        <v>2019</v>
      </c>
      <c r="B348" t="str">
        <f t="shared" si="16"/>
        <v>33207 Mary Walker School District</v>
      </c>
      <c r="C348" t="s">
        <v>1264</v>
      </c>
      <c r="D348" t="s">
        <v>573</v>
      </c>
      <c r="E348">
        <v>3311</v>
      </c>
      <c r="F348" t="s">
        <v>574</v>
      </c>
      <c r="G348" t="s">
        <v>14</v>
      </c>
      <c r="H348" t="s">
        <v>13</v>
      </c>
      <c r="I348" t="s">
        <v>13</v>
      </c>
      <c r="J348" t="s">
        <v>14</v>
      </c>
      <c r="K348" t="s">
        <v>13</v>
      </c>
      <c r="L348">
        <v>27</v>
      </c>
      <c r="M348" s="3">
        <f t="shared" si="17"/>
        <v>1.647536932286232E-4</v>
      </c>
      <c r="N348" s="4">
        <f t="shared" si="18"/>
        <v>231.39</v>
      </c>
    </row>
    <row r="349" spans="1:14" x14ac:dyDescent="0.25">
      <c r="A349">
        <v>2019</v>
      </c>
      <c r="B349" t="str">
        <f t="shared" si="16"/>
        <v>31025 Marysville School District</v>
      </c>
      <c r="C349" t="s">
        <v>1240</v>
      </c>
      <c r="D349" t="s">
        <v>54</v>
      </c>
      <c r="E349">
        <v>5478</v>
      </c>
      <c r="F349" t="s">
        <v>89</v>
      </c>
      <c r="G349" t="s">
        <v>14</v>
      </c>
      <c r="H349" t="s">
        <v>13</v>
      </c>
      <c r="I349" t="s">
        <v>14</v>
      </c>
      <c r="J349" t="s">
        <v>14</v>
      </c>
      <c r="K349" t="s">
        <v>13</v>
      </c>
      <c r="L349">
        <v>173.25</v>
      </c>
      <c r="M349" s="3">
        <f t="shared" si="17"/>
        <v>1.0571695315503323E-3</v>
      </c>
      <c r="N349" s="4">
        <f t="shared" si="18"/>
        <v>1484.75</v>
      </c>
    </row>
    <row r="350" spans="1:14" x14ac:dyDescent="0.25">
      <c r="A350">
        <v>2019</v>
      </c>
      <c r="B350" t="str">
        <f t="shared" si="16"/>
        <v>31025 Marysville School District</v>
      </c>
      <c r="C350" t="s">
        <v>1240</v>
      </c>
      <c r="D350" t="s">
        <v>54</v>
      </c>
      <c r="E350">
        <v>5402</v>
      </c>
      <c r="F350" t="s">
        <v>55</v>
      </c>
      <c r="G350" t="s">
        <v>13</v>
      </c>
      <c r="H350" t="s">
        <v>13</v>
      </c>
      <c r="I350" t="s">
        <v>13</v>
      </c>
      <c r="J350" t="s">
        <v>14</v>
      </c>
      <c r="K350" t="s">
        <v>13</v>
      </c>
      <c r="L350">
        <v>1.25</v>
      </c>
      <c r="M350" s="3">
        <f t="shared" si="17"/>
        <v>7.6274857976214446E-6</v>
      </c>
      <c r="N350" s="4">
        <f t="shared" si="18"/>
        <v>10.71</v>
      </c>
    </row>
    <row r="351" spans="1:14" x14ac:dyDescent="0.25">
      <c r="A351">
        <v>2019</v>
      </c>
      <c r="B351" t="str">
        <f t="shared" si="16"/>
        <v>31025 Marysville School District</v>
      </c>
      <c r="C351" t="s">
        <v>1240</v>
      </c>
      <c r="D351" t="s">
        <v>54</v>
      </c>
      <c r="E351">
        <v>5213</v>
      </c>
      <c r="F351" t="s">
        <v>803</v>
      </c>
      <c r="G351" t="s">
        <v>14</v>
      </c>
      <c r="H351" t="s">
        <v>13</v>
      </c>
      <c r="I351" t="s">
        <v>14</v>
      </c>
      <c r="J351" t="s">
        <v>14</v>
      </c>
      <c r="K351" t="s">
        <v>13</v>
      </c>
      <c r="L351">
        <v>202.75</v>
      </c>
      <c r="M351" s="3">
        <f t="shared" si="17"/>
        <v>1.2371781963741984E-3</v>
      </c>
      <c r="N351" s="4">
        <f t="shared" si="18"/>
        <v>1737.56</v>
      </c>
    </row>
    <row r="352" spans="1:14" x14ac:dyDescent="0.25">
      <c r="A352">
        <v>2019</v>
      </c>
      <c r="B352" t="str">
        <f t="shared" si="16"/>
        <v>31025 Marysville School District</v>
      </c>
      <c r="C352" t="s">
        <v>1240</v>
      </c>
      <c r="D352" t="s">
        <v>54</v>
      </c>
      <c r="E352">
        <v>1910</v>
      </c>
      <c r="F352" t="s">
        <v>227</v>
      </c>
      <c r="G352" t="s">
        <v>13</v>
      </c>
      <c r="H352" t="s">
        <v>13</v>
      </c>
      <c r="I352" t="s">
        <v>13</v>
      </c>
      <c r="J352" t="s">
        <v>14</v>
      </c>
      <c r="K352" t="s">
        <v>13</v>
      </c>
      <c r="L352">
        <v>1.25</v>
      </c>
      <c r="M352" s="3">
        <f t="shared" si="17"/>
        <v>7.6274857976214446E-6</v>
      </c>
      <c r="N352" s="4">
        <f t="shared" si="18"/>
        <v>10.71</v>
      </c>
    </row>
    <row r="353" spans="1:16" x14ac:dyDescent="0.25">
      <c r="A353">
        <v>2019</v>
      </c>
      <c r="B353" t="str">
        <f t="shared" si="16"/>
        <v>27010 Tacoma School District</v>
      </c>
      <c r="C353" t="s">
        <v>1212</v>
      </c>
      <c r="D353" t="s">
        <v>81</v>
      </c>
      <c r="E353">
        <v>2376</v>
      </c>
      <c r="F353" t="s">
        <v>1410</v>
      </c>
      <c r="G353" t="s">
        <v>14</v>
      </c>
      <c r="H353" t="s">
        <v>13</v>
      </c>
      <c r="I353" t="s">
        <v>13</v>
      </c>
      <c r="J353" t="s">
        <v>13</v>
      </c>
      <c r="K353" t="s">
        <v>13</v>
      </c>
      <c r="L353">
        <v>17.5</v>
      </c>
      <c r="M353" s="3">
        <f t="shared" si="17"/>
        <v>1.0678480116670023E-4</v>
      </c>
      <c r="N353" s="4">
        <f t="shared" si="18"/>
        <v>149.97</v>
      </c>
    </row>
    <row r="354" spans="1:16" x14ac:dyDescent="0.25">
      <c r="A354">
        <v>2019</v>
      </c>
      <c r="B354" t="str">
        <f t="shared" si="16"/>
        <v>23309 Shelton School District</v>
      </c>
      <c r="C354" t="s">
        <v>1194</v>
      </c>
      <c r="D354" t="s">
        <v>219</v>
      </c>
      <c r="E354">
        <v>1888</v>
      </c>
      <c r="F354" t="s">
        <v>220</v>
      </c>
      <c r="G354" t="s">
        <v>13</v>
      </c>
      <c r="H354" t="s">
        <v>13</v>
      </c>
      <c r="I354" t="s">
        <v>13</v>
      </c>
      <c r="J354" t="s">
        <v>14</v>
      </c>
      <c r="K354" t="s">
        <v>13</v>
      </c>
      <c r="L354">
        <v>5.5</v>
      </c>
      <c r="M354" s="3">
        <f t="shared" si="17"/>
        <v>3.3560937509534357E-5</v>
      </c>
      <c r="N354" s="4">
        <f t="shared" si="18"/>
        <v>47.13</v>
      </c>
    </row>
    <row r="355" spans="1:16" x14ac:dyDescent="0.25">
      <c r="A355">
        <v>2019</v>
      </c>
      <c r="B355" t="str">
        <f t="shared" si="16"/>
        <v>32354 Mead School District</v>
      </c>
      <c r="C355" t="s">
        <v>1251</v>
      </c>
      <c r="D355" t="s">
        <v>197</v>
      </c>
      <c r="E355">
        <v>1803</v>
      </c>
      <c r="F355" t="s">
        <v>198</v>
      </c>
      <c r="G355" t="s">
        <v>13</v>
      </c>
      <c r="H355" t="s">
        <v>13</v>
      </c>
      <c r="I355" t="s">
        <v>13</v>
      </c>
      <c r="J355" t="s">
        <v>14</v>
      </c>
      <c r="K355" t="s">
        <v>13</v>
      </c>
      <c r="L355">
        <v>4.25</v>
      </c>
      <c r="M355" s="3">
        <f t="shared" si="17"/>
        <v>2.5933451711912911E-5</v>
      </c>
      <c r="N355" s="4">
        <f t="shared" si="18"/>
        <v>36.42</v>
      </c>
      <c r="P355" t="s">
        <v>1481</v>
      </c>
    </row>
    <row r="356" spans="1:16" x14ac:dyDescent="0.25">
      <c r="A356">
        <v>2019</v>
      </c>
      <c r="B356" t="str">
        <f t="shared" si="16"/>
        <v>32354 Mead School District</v>
      </c>
      <c r="C356" t="s">
        <v>1251</v>
      </c>
      <c r="D356" t="s">
        <v>197</v>
      </c>
      <c r="E356">
        <v>1858</v>
      </c>
      <c r="F356" t="s">
        <v>212</v>
      </c>
      <c r="G356" t="s">
        <v>14</v>
      </c>
      <c r="H356" t="s">
        <v>13</v>
      </c>
      <c r="I356" t="s">
        <v>13</v>
      </c>
      <c r="J356" t="s">
        <v>14</v>
      </c>
      <c r="K356" t="s">
        <v>13</v>
      </c>
      <c r="L356">
        <v>9.25</v>
      </c>
      <c r="M356" s="3">
        <f t="shared" si="17"/>
        <v>5.6443394902398693E-5</v>
      </c>
      <c r="N356" s="4">
        <f t="shared" si="18"/>
        <v>79.27</v>
      </c>
    </row>
    <row r="357" spans="1:16" x14ac:dyDescent="0.25">
      <c r="A357">
        <v>2019</v>
      </c>
      <c r="B357" t="str">
        <f t="shared" si="16"/>
        <v>32354 Mead School District</v>
      </c>
      <c r="C357" t="s">
        <v>1251</v>
      </c>
      <c r="D357" t="s">
        <v>197</v>
      </c>
      <c r="E357">
        <v>5401</v>
      </c>
      <c r="F357" t="s">
        <v>1411</v>
      </c>
      <c r="G357" t="s">
        <v>13</v>
      </c>
      <c r="H357" t="s">
        <v>13</v>
      </c>
      <c r="I357" t="s">
        <v>13</v>
      </c>
      <c r="J357" t="s">
        <v>14</v>
      </c>
      <c r="K357" t="s">
        <v>13</v>
      </c>
      <c r="L357">
        <v>1</v>
      </c>
      <c r="M357" s="3">
        <f t="shared" si="17"/>
        <v>6.1019886380971562E-6</v>
      </c>
      <c r="N357" s="4">
        <f t="shared" si="18"/>
        <v>8.57</v>
      </c>
    </row>
    <row r="358" spans="1:16" x14ac:dyDescent="0.25">
      <c r="A358">
        <v>2019</v>
      </c>
      <c r="B358" t="str">
        <f t="shared" si="16"/>
        <v>32354 Mead School District</v>
      </c>
      <c r="C358" t="s">
        <v>1251</v>
      </c>
      <c r="D358" t="s">
        <v>197</v>
      </c>
      <c r="E358">
        <v>2402</v>
      </c>
      <c r="F358" t="s">
        <v>341</v>
      </c>
      <c r="G358" t="s">
        <v>14</v>
      </c>
      <c r="H358" t="s">
        <v>13</v>
      </c>
      <c r="I358" t="s">
        <v>13</v>
      </c>
      <c r="J358" t="s">
        <v>14</v>
      </c>
      <c r="K358" t="s">
        <v>13</v>
      </c>
      <c r="L358">
        <v>284.5</v>
      </c>
      <c r="M358" s="3">
        <f t="shared" si="17"/>
        <v>1.7360157675386408E-3</v>
      </c>
      <c r="N358" s="4">
        <f t="shared" si="18"/>
        <v>2438.16</v>
      </c>
    </row>
    <row r="359" spans="1:16" x14ac:dyDescent="0.25">
      <c r="A359">
        <v>2019</v>
      </c>
      <c r="B359" t="str">
        <f t="shared" si="16"/>
        <v>31015 Edmonds School District</v>
      </c>
      <c r="C359" t="s">
        <v>1238</v>
      </c>
      <c r="D359" t="s">
        <v>29</v>
      </c>
      <c r="E359">
        <v>3464</v>
      </c>
      <c r="F359" t="s">
        <v>603</v>
      </c>
      <c r="G359" t="s">
        <v>14</v>
      </c>
      <c r="H359" t="s">
        <v>14</v>
      </c>
      <c r="I359" t="s">
        <v>14</v>
      </c>
      <c r="J359" t="s">
        <v>14</v>
      </c>
      <c r="K359" t="s">
        <v>13</v>
      </c>
      <c r="L359">
        <v>860.25</v>
      </c>
      <c r="M359" s="3">
        <f t="shared" si="17"/>
        <v>5.2492357259230783E-3</v>
      </c>
      <c r="N359" s="4">
        <f t="shared" si="18"/>
        <v>7372.32</v>
      </c>
    </row>
    <row r="360" spans="1:16" x14ac:dyDescent="0.25">
      <c r="A360">
        <v>2019</v>
      </c>
      <c r="B360" t="str">
        <f t="shared" si="16"/>
        <v>32326 Medical Lake School District</v>
      </c>
      <c r="C360" t="s">
        <v>1250</v>
      </c>
      <c r="D360" t="s">
        <v>465</v>
      </c>
      <c r="E360">
        <v>5042</v>
      </c>
      <c r="F360" t="s">
        <v>768</v>
      </c>
      <c r="G360" t="s">
        <v>13</v>
      </c>
      <c r="H360" t="s">
        <v>13</v>
      </c>
      <c r="I360" t="s">
        <v>13</v>
      </c>
      <c r="J360" t="s">
        <v>14</v>
      </c>
      <c r="K360" t="s">
        <v>13</v>
      </c>
      <c r="L360">
        <v>15.5</v>
      </c>
      <c r="M360" s="3">
        <f t="shared" si="17"/>
        <v>9.4580823890505914E-5</v>
      </c>
      <c r="N360" s="4">
        <f t="shared" si="18"/>
        <v>132.83000000000001</v>
      </c>
    </row>
    <row r="361" spans="1:16" x14ac:dyDescent="0.25">
      <c r="A361">
        <v>2019</v>
      </c>
      <c r="B361" t="str">
        <f t="shared" si="16"/>
        <v>32326 Medical Lake School District</v>
      </c>
      <c r="C361" t="s">
        <v>1250</v>
      </c>
      <c r="D361" t="s">
        <v>465</v>
      </c>
      <c r="E361">
        <v>2890</v>
      </c>
      <c r="F361" t="s">
        <v>466</v>
      </c>
      <c r="G361" t="s">
        <v>14</v>
      </c>
      <c r="H361" t="s">
        <v>13</v>
      </c>
      <c r="I361" t="s">
        <v>13</v>
      </c>
      <c r="J361" t="s">
        <v>14</v>
      </c>
      <c r="K361" t="s">
        <v>13</v>
      </c>
      <c r="L361">
        <v>437.5</v>
      </c>
      <c r="M361" s="3">
        <f t="shared" si="17"/>
        <v>2.6696200291675058E-3</v>
      </c>
      <c r="N361" s="4">
        <f t="shared" si="18"/>
        <v>3749.36</v>
      </c>
    </row>
    <row r="362" spans="1:16" x14ac:dyDescent="0.25">
      <c r="A362">
        <v>2019</v>
      </c>
      <c r="B362" t="str">
        <f t="shared" si="16"/>
        <v>27010 Tacoma School District</v>
      </c>
      <c r="C362" t="s">
        <v>1212</v>
      </c>
      <c r="D362" t="s">
        <v>81</v>
      </c>
      <c r="E362">
        <v>3244</v>
      </c>
      <c r="F362" t="s">
        <v>1412</v>
      </c>
      <c r="G362" t="s">
        <v>14</v>
      </c>
      <c r="H362" t="s">
        <v>13</v>
      </c>
      <c r="I362" t="s">
        <v>13</v>
      </c>
      <c r="J362" t="s">
        <v>14</v>
      </c>
      <c r="K362" t="s">
        <v>13</v>
      </c>
      <c r="L362">
        <v>20.75</v>
      </c>
      <c r="M362" s="3">
        <f t="shared" si="17"/>
        <v>1.2661626424051599E-4</v>
      </c>
      <c r="N362" s="4">
        <f t="shared" si="18"/>
        <v>177.83</v>
      </c>
    </row>
    <row r="363" spans="1:16" x14ac:dyDescent="0.25">
      <c r="A363">
        <v>2019</v>
      </c>
      <c r="B363" t="str">
        <f t="shared" si="16"/>
        <v>17400 Mercer Island School District</v>
      </c>
      <c r="C363" t="s">
        <v>1156</v>
      </c>
      <c r="D363" t="s">
        <v>498</v>
      </c>
      <c r="E363">
        <v>3029</v>
      </c>
      <c r="F363" t="s">
        <v>499</v>
      </c>
      <c r="G363" t="s">
        <v>14</v>
      </c>
      <c r="H363" t="s">
        <v>13</v>
      </c>
      <c r="I363" t="s">
        <v>14</v>
      </c>
      <c r="J363" t="s">
        <v>14</v>
      </c>
      <c r="K363" t="s">
        <v>13</v>
      </c>
      <c r="L363">
        <v>1010</v>
      </c>
      <c r="M363" s="3">
        <f t="shared" si="17"/>
        <v>6.1630085244781278E-3</v>
      </c>
      <c r="N363" s="4">
        <f t="shared" si="18"/>
        <v>8655.67</v>
      </c>
    </row>
    <row r="364" spans="1:16" x14ac:dyDescent="0.25">
      <c r="A364">
        <v>2019</v>
      </c>
      <c r="B364" t="str">
        <f t="shared" si="16"/>
        <v>37505 Meridian School District</v>
      </c>
      <c r="C364" t="s">
        <v>1287</v>
      </c>
      <c r="D364" t="s">
        <v>77</v>
      </c>
      <c r="E364">
        <v>2554</v>
      </c>
      <c r="F364" t="s">
        <v>393</v>
      </c>
      <c r="G364" t="s">
        <v>14</v>
      </c>
      <c r="H364" t="s">
        <v>13</v>
      </c>
      <c r="I364" t="s">
        <v>14</v>
      </c>
      <c r="J364" t="s">
        <v>14</v>
      </c>
      <c r="K364" t="s">
        <v>13</v>
      </c>
      <c r="L364">
        <v>67</v>
      </c>
      <c r="M364" s="3">
        <f t="shared" si="17"/>
        <v>4.0883323875250946E-4</v>
      </c>
      <c r="N364" s="4">
        <f t="shared" si="18"/>
        <v>574.19000000000005</v>
      </c>
    </row>
    <row r="365" spans="1:16" x14ac:dyDescent="0.25">
      <c r="A365">
        <v>2019</v>
      </c>
      <c r="B365" t="str">
        <f t="shared" si="16"/>
        <v>32356 Central Valley School District</v>
      </c>
      <c r="C365" t="s">
        <v>1252</v>
      </c>
      <c r="D365" t="s">
        <v>501</v>
      </c>
      <c r="E365">
        <v>3918</v>
      </c>
      <c r="F365" t="s">
        <v>671</v>
      </c>
      <c r="G365" t="s">
        <v>13</v>
      </c>
      <c r="H365" t="s">
        <v>13</v>
      </c>
      <c r="I365" t="s">
        <v>13</v>
      </c>
      <c r="J365" t="s">
        <v>14</v>
      </c>
      <c r="K365" t="s">
        <v>13</v>
      </c>
      <c r="L365">
        <v>14.25</v>
      </c>
      <c r="M365" s="3">
        <f t="shared" si="17"/>
        <v>8.6953338092884464E-5</v>
      </c>
      <c r="N365" s="4">
        <f t="shared" si="18"/>
        <v>122.12</v>
      </c>
    </row>
    <row r="366" spans="1:16" x14ac:dyDescent="0.25">
      <c r="A366">
        <v>2019</v>
      </c>
      <c r="B366" t="str">
        <f t="shared" si="16"/>
        <v>03017 Kennewick School District</v>
      </c>
      <c r="C366" t="s">
        <v>1091</v>
      </c>
      <c r="D366" t="s">
        <v>217</v>
      </c>
      <c r="E366">
        <v>1941</v>
      </c>
      <c r="F366" t="s">
        <v>238</v>
      </c>
      <c r="G366" t="s">
        <v>13</v>
      </c>
      <c r="H366" t="s">
        <v>13</v>
      </c>
      <c r="I366" t="s">
        <v>13</v>
      </c>
      <c r="J366" t="s">
        <v>14</v>
      </c>
      <c r="K366" t="s">
        <v>13</v>
      </c>
      <c r="L366">
        <v>9.25</v>
      </c>
      <c r="M366" s="3">
        <f t="shared" si="17"/>
        <v>5.6443394902398693E-5</v>
      </c>
      <c r="N366" s="4">
        <f t="shared" si="18"/>
        <v>79.27</v>
      </c>
    </row>
    <row r="367" spans="1:16" x14ac:dyDescent="0.25">
      <c r="A367">
        <v>2019</v>
      </c>
      <c r="B367" t="str">
        <f t="shared" si="16"/>
        <v>17001 Seattle School District No. 1</v>
      </c>
      <c r="C367" t="s">
        <v>1153</v>
      </c>
      <c r="D367" t="s">
        <v>1357</v>
      </c>
      <c r="E367">
        <v>1547</v>
      </c>
      <c r="F367" t="s">
        <v>129</v>
      </c>
      <c r="G367" t="s">
        <v>13</v>
      </c>
      <c r="H367" t="s">
        <v>13</v>
      </c>
      <c r="I367" t="s">
        <v>13</v>
      </c>
      <c r="J367" t="s">
        <v>14</v>
      </c>
      <c r="K367" t="s">
        <v>13</v>
      </c>
      <c r="L367">
        <v>1.25</v>
      </c>
      <c r="M367" s="3">
        <f t="shared" si="17"/>
        <v>7.6274857976214446E-6</v>
      </c>
      <c r="N367" s="4">
        <f t="shared" si="18"/>
        <v>10.71</v>
      </c>
    </row>
    <row r="368" spans="1:16" x14ac:dyDescent="0.25">
      <c r="A368">
        <v>2019</v>
      </c>
      <c r="B368" t="str">
        <f t="shared" si="16"/>
        <v>31103 Monroe School District</v>
      </c>
      <c r="C368" t="s">
        <v>1241</v>
      </c>
      <c r="D368" t="s">
        <v>187</v>
      </c>
      <c r="E368">
        <v>4528</v>
      </c>
      <c r="F368" t="s">
        <v>751</v>
      </c>
      <c r="G368" t="s">
        <v>14</v>
      </c>
      <c r="H368" t="s">
        <v>13</v>
      </c>
      <c r="I368" t="s">
        <v>14</v>
      </c>
      <c r="J368" t="s">
        <v>14</v>
      </c>
      <c r="K368" t="s">
        <v>13</v>
      </c>
      <c r="L368">
        <v>546</v>
      </c>
      <c r="M368" s="3">
        <f t="shared" si="17"/>
        <v>3.3316857964010471E-3</v>
      </c>
      <c r="N368" s="4">
        <f t="shared" si="18"/>
        <v>4679.2</v>
      </c>
    </row>
    <row r="369" spans="1:14" x14ac:dyDescent="0.25">
      <c r="A369">
        <v>2019</v>
      </c>
      <c r="B369" t="str">
        <f t="shared" si="16"/>
        <v>14066 Montesano School District</v>
      </c>
      <c r="C369" t="s">
        <v>1144</v>
      </c>
      <c r="D369" t="s">
        <v>277</v>
      </c>
      <c r="E369">
        <v>2180</v>
      </c>
      <c r="F369" t="s">
        <v>278</v>
      </c>
      <c r="G369" t="s">
        <v>14</v>
      </c>
      <c r="H369" t="s">
        <v>13</v>
      </c>
      <c r="I369" t="s">
        <v>13</v>
      </c>
      <c r="J369" t="s">
        <v>14</v>
      </c>
      <c r="K369" t="s">
        <v>13</v>
      </c>
      <c r="L369">
        <v>83.75</v>
      </c>
      <c r="M369" s="3">
        <f t="shared" si="17"/>
        <v>5.1104154844063682E-4</v>
      </c>
      <c r="N369" s="4">
        <f t="shared" si="18"/>
        <v>717.73</v>
      </c>
    </row>
    <row r="370" spans="1:14" x14ac:dyDescent="0.25">
      <c r="A370">
        <v>2019</v>
      </c>
      <c r="B370" t="str">
        <f t="shared" si="16"/>
        <v>21214 Morton School District</v>
      </c>
      <c r="C370" t="s">
        <v>1186</v>
      </c>
      <c r="D370" t="s">
        <v>516</v>
      </c>
      <c r="E370">
        <v>3112</v>
      </c>
      <c r="F370" t="s">
        <v>517</v>
      </c>
      <c r="G370" t="s">
        <v>13</v>
      </c>
      <c r="H370" t="s">
        <v>13</v>
      </c>
      <c r="I370" t="s">
        <v>13</v>
      </c>
      <c r="J370" t="s">
        <v>14</v>
      </c>
      <c r="K370" t="s">
        <v>13</v>
      </c>
      <c r="L370">
        <v>94.75</v>
      </c>
      <c r="M370" s="3">
        <f t="shared" si="17"/>
        <v>5.7816342345970548E-4</v>
      </c>
      <c r="N370" s="4">
        <f t="shared" si="18"/>
        <v>812</v>
      </c>
    </row>
    <row r="371" spans="1:14" x14ac:dyDescent="0.25">
      <c r="A371">
        <v>2019</v>
      </c>
      <c r="B371" t="str">
        <f t="shared" si="16"/>
        <v>13161 Moses Lake School District</v>
      </c>
      <c r="C371" t="s">
        <v>1137</v>
      </c>
      <c r="D371" t="s">
        <v>550</v>
      </c>
      <c r="E371">
        <v>3215</v>
      </c>
      <c r="F371" t="s">
        <v>551</v>
      </c>
      <c r="G371" t="s">
        <v>14</v>
      </c>
      <c r="H371" t="s">
        <v>13</v>
      </c>
      <c r="I371" t="s">
        <v>14</v>
      </c>
      <c r="J371" t="s">
        <v>14</v>
      </c>
      <c r="K371" t="s">
        <v>13</v>
      </c>
      <c r="L371">
        <v>1247</v>
      </c>
      <c r="M371" s="3">
        <f t="shared" si="17"/>
        <v>7.6091798317071534E-3</v>
      </c>
      <c r="N371" s="4">
        <f t="shared" si="18"/>
        <v>10686.75</v>
      </c>
    </row>
    <row r="372" spans="1:14" x14ac:dyDescent="0.25">
      <c r="A372">
        <v>2019</v>
      </c>
      <c r="B372" t="str">
        <f t="shared" si="16"/>
        <v>21206 Mossyrock School District</v>
      </c>
      <c r="C372" t="s">
        <v>1319</v>
      </c>
      <c r="D372" t="s">
        <v>553</v>
      </c>
      <c r="E372">
        <v>3238</v>
      </c>
      <c r="F372" t="s">
        <v>554</v>
      </c>
      <c r="G372" t="s">
        <v>13</v>
      </c>
      <c r="H372" t="s">
        <v>13</v>
      </c>
      <c r="I372" t="s">
        <v>14</v>
      </c>
      <c r="J372" t="s">
        <v>13</v>
      </c>
      <c r="K372" t="s">
        <v>13</v>
      </c>
      <c r="L372">
        <v>9</v>
      </c>
      <c r="M372" s="3">
        <f t="shared" si="17"/>
        <v>5.49178977428744E-5</v>
      </c>
      <c r="N372" s="4">
        <f t="shared" si="18"/>
        <v>77.13</v>
      </c>
    </row>
    <row r="373" spans="1:14" x14ac:dyDescent="0.25">
      <c r="A373">
        <v>2019</v>
      </c>
      <c r="B373" t="str">
        <f t="shared" si="16"/>
        <v>37507 Mount Baker School District</v>
      </c>
      <c r="C373" t="s">
        <v>1289</v>
      </c>
      <c r="D373" t="s">
        <v>318</v>
      </c>
      <c r="E373">
        <v>2343</v>
      </c>
      <c r="F373" t="s">
        <v>319</v>
      </c>
      <c r="G373" t="s">
        <v>14</v>
      </c>
      <c r="H373" t="s">
        <v>13</v>
      </c>
      <c r="I373" t="s">
        <v>14</v>
      </c>
      <c r="J373" t="s">
        <v>14</v>
      </c>
      <c r="K373" t="s">
        <v>13</v>
      </c>
      <c r="L373">
        <v>327.25</v>
      </c>
      <c r="M373" s="3">
        <f t="shared" si="17"/>
        <v>1.9968757818172944E-3</v>
      </c>
      <c r="N373" s="4">
        <f t="shared" si="18"/>
        <v>2804.52</v>
      </c>
    </row>
    <row r="374" spans="1:14" x14ac:dyDescent="0.25">
      <c r="A374">
        <v>2019</v>
      </c>
      <c r="B374" t="str">
        <f t="shared" si="16"/>
        <v>17401 Highline School District</v>
      </c>
      <c r="C374" t="s">
        <v>1157</v>
      </c>
      <c r="D374" t="s">
        <v>40</v>
      </c>
      <c r="E374">
        <v>3279</v>
      </c>
      <c r="F374" t="s">
        <v>565</v>
      </c>
      <c r="G374" t="s">
        <v>14</v>
      </c>
      <c r="H374" t="s">
        <v>14</v>
      </c>
      <c r="I374" t="s">
        <v>13</v>
      </c>
      <c r="J374" t="s">
        <v>14</v>
      </c>
      <c r="K374" t="s">
        <v>13</v>
      </c>
      <c r="L374">
        <v>800.25</v>
      </c>
      <c r="M374" s="3">
        <f t="shared" si="17"/>
        <v>4.8831164076372493E-3</v>
      </c>
      <c r="N374" s="4">
        <f t="shared" si="18"/>
        <v>6858.12</v>
      </c>
    </row>
    <row r="375" spans="1:14" x14ac:dyDescent="0.25">
      <c r="A375">
        <v>2019</v>
      </c>
      <c r="B375" t="str">
        <f t="shared" si="16"/>
        <v>17410 Snoqualmie Valley School District</v>
      </c>
      <c r="C375" t="s">
        <v>1166</v>
      </c>
      <c r="D375" t="s">
        <v>45</v>
      </c>
      <c r="E375">
        <v>2850</v>
      </c>
      <c r="F375" t="s">
        <v>455</v>
      </c>
      <c r="G375" t="s">
        <v>14</v>
      </c>
      <c r="H375" t="s">
        <v>13</v>
      </c>
      <c r="I375" t="s">
        <v>14</v>
      </c>
      <c r="J375" t="s">
        <v>14</v>
      </c>
      <c r="K375" t="s">
        <v>13</v>
      </c>
      <c r="L375">
        <v>1336.75</v>
      </c>
      <c r="M375" s="3">
        <f t="shared" si="17"/>
        <v>8.1568333119763723E-3</v>
      </c>
      <c r="N375" s="4">
        <f t="shared" si="18"/>
        <v>11455.91</v>
      </c>
    </row>
    <row r="376" spans="1:14" x14ac:dyDescent="0.25">
      <c r="A376">
        <v>2019</v>
      </c>
      <c r="B376" t="str">
        <f t="shared" si="16"/>
        <v>29320 Mount Vernon School District</v>
      </c>
      <c r="C376" t="s">
        <v>1233</v>
      </c>
      <c r="D376" t="s">
        <v>78</v>
      </c>
      <c r="E376">
        <v>2295</v>
      </c>
      <c r="F376" t="s">
        <v>307</v>
      </c>
      <c r="G376" t="s">
        <v>14</v>
      </c>
      <c r="H376" t="s">
        <v>13</v>
      </c>
      <c r="I376" t="s">
        <v>14</v>
      </c>
      <c r="J376" t="s">
        <v>14</v>
      </c>
      <c r="K376" t="s">
        <v>13</v>
      </c>
      <c r="L376">
        <v>847.5</v>
      </c>
      <c r="M376" s="3">
        <f t="shared" si="17"/>
        <v>5.1714353707873395E-3</v>
      </c>
      <c r="N376" s="4">
        <f t="shared" si="18"/>
        <v>7263.05</v>
      </c>
    </row>
    <row r="377" spans="1:14" x14ac:dyDescent="0.25">
      <c r="A377">
        <v>2019</v>
      </c>
      <c r="B377" t="str">
        <f t="shared" si="16"/>
        <v>29320 Mount Vernon School District</v>
      </c>
      <c r="C377" t="s">
        <v>1233</v>
      </c>
      <c r="D377" t="s">
        <v>78</v>
      </c>
      <c r="E377">
        <v>5449</v>
      </c>
      <c r="F377" t="s">
        <v>79</v>
      </c>
      <c r="G377" t="s">
        <v>13</v>
      </c>
      <c r="H377" t="s">
        <v>13</v>
      </c>
      <c r="I377" t="s">
        <v>13</v>
      </c>
      <c r="J377" t="s">
        <v>14</v>
      </c>
      <c r="K377" t="s">
        <v>13</v>
      </c>
      <c r="L377">
        <v>2.5</v>
      </c>
      <c r="M377" s="3">
        <f t="shared" si="17"/>
        <v>1.5254971595242889E-5</v>
      </c>
      <c r="N377" s="4">
        <f t="shared" si="18"/>
        <v>21.42</v>
      </c>
    </row>
    <row r="378" spans="1:14" x14ac:dyDescent="0.25">
      <c r="A378">
        <v>2019</v>
      </c>
      <c r="B378" t="str">
        <f t="shared" si="16"/>
        <v>29320 Mount Vernon School District</v>
      </c>
      <c r="C378" t="s">
        <v>1233</v>
      </c>
      <c r="D378" t="s">
        <v>78</v>
      </c>
      <c r="E378">
        <v>3829</v>
      </c>
      <c r="F378" t="s">
        <v>661</v>
      </c>
      <c r="G378" t="s">
        <v>13</v>
      </c>
      <c r="H378" t="s">
        <v>13</v>
      </c>
      <c r="I378" t="s">
        <v>13</v>
      </c>
      <c r="J378" t="s">
        <v>14</v>
      </c>
      <c r="K378" t="s">
        <v>13</v>
      </c>
      <c r="L378">
        <v>3.75</v>
      </c>
      <c r="M378" s="3">
        <f t="shared" si="17"/>
        <v>2.2882457392864336E-5</v>
      </c>
      <c r="N378" s="4">
        <f t="shared" si="18"/>
        <v>32.14</v>
      </c>
    </row>
    <row r="379" spans="1:14" x14ac:dyDescent="0.25">
      <c r="A379">
        <v>2019</v>
      </c>
      <c r="B379" t="str">
        <f t="shared" si="16"/>
        <v>06114 Evergreen School District (Clark)</v>
      </c>
      <c r="C379" t="s">
        <v>1109</v>
      </c>
      <c r="D379" t="s">
        <v>68</v>
      </c>
      <c r="E379">
        <v>4162</v>
      </c>
      <c r="F379" t="s">
        <v>702</v>
      </c>
      <c r="G379" t="s">
        <v>14</v>
      </c>
      <c r="H379" t="s">
        <v>13</v>
      </c>
      <c r="I379" t="s">
        <v>13</v>
      </c>
      <c r="J379" t="s">
        <v>14</v>
      </c>
      <c r="K379" t="s">
        <v>13</v>
      </c>
      <c r="L379">
        <v>1300.25</v>
      </c>
      <c r="M379" s="3">
        <f t="shared" si="17"/>
        <v>7.9341107266858273E-3</v>
      </c>
      <c r="N379" s="4">
        <f t="shared" si="18"/>
        <v>11143.1</v>
      </c>
    </row>
    <row r="380" spans="1:14" x14ac:dyDescent="0.25">
      <c r="A380">
        <v>2019</v>
      </c>
      <c r="B380" t="str">
        <f t="shared" si="16"/>
        <v>31015 Edmonds School District</v>
      </c>
      <c r="C380" t="s">
        <v>1238</v>
      </c>
      <c r="D380" t="s">
        <v>29</v>
      </c>
      <c r="E380">
        <v>3303</v>
      </c>
      <c r="F380" t="s">
        <v>571</v>
      </c>
      <c r="G380" t="s">
        <v>14</v>
      </c>
      <c r="H380" t="s">
        <v>13</v>
      </c>
      <c r="I380" t="s">
        <v>14</v>
      </c>
      <c r="J380" t="s">
        <v>14</v>
      </c>
      <c r="K380" t="s">
        <v>13</v>
      </c>
      <c r="L380">
        <v>774</v>
      </c>
      <c r="M380" s="3">
        <f t="shared" si="17"/>
        <v>4.7229392058871986E-3</v>
      </c>
      <c r="N380" s="4">
        <f t="shared" si="18"/>
        <v>6633.16</v>
      </c>
    </row>
    <row r="381" spans="1:14" x14ac:dyDescent="0.25">
      <c r="A381">
        <v>2019</v>
      </c>
      <c r="B381" t="str">
        <f t="shared" si="16"/>
        <v>32354 Mead School District</v>
      </c>
      <c r="C381" t="s">
        <v>1251</v>
      </c>
      <c r="D381" t="s">
        <v>197</v>
      </c>
      <c r="E381">
        <v>4491</v>
      </c>
      <c r="F381" t="s">
        <v>743</v>
      </c>
      <c r="G381" t="s">
        <v>14</v>
      </c>
      <c r="H381" t="s">
        <v>13</v>
      </c>
      <c r="I381" t="s">
        <v>13</v>
      </c>
      <c r="J381" t="s">
        <v>14</v>
      </c>
      <c r="K381" t="s">
        <v>13</v>
      </c>
      <c r="L381">
        <v>312.5</v>
      </c>
      <c r="M381" s="3">
        <f t="shared" si="17"/>
        <v>1.9068714494053611E-3</v>
      </c>
      <c r="N381" s="4">
        <f t="shared" si="18"/>
        <v>2678.12</v>
      </c>
    </row>
    <row r="382" spans="1:14" x14ac:dyDescent="0.25">
      <c r="A382">
        <v>2019</v>
      </c>
      <c r="B382" t="str">
        <f t="shared" si="16"/>
        <v>27010 Tacoma School District</v>
      </c>
      <c r="C382" t="s">
        <v>1212</v>
      </c>
      <c r="D382" t="s">
        <v>81</v>
      </c>
      <c r="E382">
        <v>3398</v>
      </c>
      <c r="F382" t="s">
        <v>593</v>
      </c>
      <c r="G382" t="s">
        <v>14</v>
      </c>
      <c r="H382" t="s">
        <v>13</v>
      </c>
      <c r="I382" t="s">
        <v>14</v>
      </c>
      <c r="J382" t="s">
        <v>14</v>
      </c>
      <c r="K382" t="s">
        <v>13</v>
      </c>
      <c r="L382">
        <v>953</v>
      </c>
      <c r="M382" s="3">
        <f t="shared" si="17"/>
        <v>5.8151951721065898E-3</v>
      </c>
      <c r="N382" s="4">
        <f t="shared" si="18"/>
        <v>8167.18</v>
      </c>
    </row>
    <row r="383" spans="1:14" x14ac:dyDescent="0.25">
      <c r="A383">
        <v>2019</v>
      </c>
      <c r="B383" t="str">
        <f t="shared" si="16"/>
        <v>17903 Muckleshoot Indian Tribe</v>
      </c>
      <c r="C383" t="s">
        <v>1315</v>
      </c>
      <c r="D383" t="s">
        <v>247</v>
      </c>
      <c r="E383">
        <v>1986</v>
      </c>
      <c r="F383" t="s">
        <v>248</v>
      </c>
      <c r="G383" t="s">
        <v>13</v>
      </c>
      <c r="H383" t="s">
        <v>13</v>
      </c>
      <c r="I383" t="s">
        <v>13</v>
      </c>
      <c r="J383" t="s">
        <v>14</v>
      </c>
      <c r="K383" t="s">
        <v>13</v>
      </c>
      <c r="L383">
        <v>4.75</v>
      </c>
      <c r="M383" s="3">
        <f t="shared" si="17"/>
        <v>2.8984446030961489E-5</v>
      </c>
      <c r="N383" s="4">
        <f t="shared" si="18"/>
        <v>40.71</v>
      </c>
    </row>
    <row r="384" spans="1:14" x14ac:dyDescent="0.25">
      <c r="A384">
        <v>2019</v>
      </c>
      <c r="B384" t="str">
        <f t="shared" si="16"/>
        <v>31006 Mukilteo School District</v>
      </c>
      <c r="C384" t="s">
        <v>1237</v>
      </c>
      <c r="D384" t="s">
        <v>96</v>
      </c>
      <c r="E384">
        <v>5498</v>
      </c>
      <c r="F384" t="s">
        <v>97</v>
      </c>
      <c r="G384" t="s">
        <v>13</v>
      </c>
      <c r="H384" t="s">
        <v>13</v>
      </c>
      <c r="I384" t="s">
        <v>13</v>
      </c>
      <c r="J384" t="s">
        <v>14</v>
      </c>
      <c r="K384" t="s">
        <v>13</v>
      </c>
      <c r="L384">
        <v>2.5</v>
      </c>
      <c r="M384" s="3">
        <f t="shared" si="17"/>
        <v>1.5254971595242889E-5</v>
      </c>
      <c r="N384" s="4">
        <f t="shared" si="18"/>
        <v>21.42</v>
      </c>
    </row>
    <row r="385" spans="1:14" x14ac:dyDescent="0.25">
      <c r="A385">
        <v>2019</v>
      </c>
      <c r="B385" t="str">
        <f t="shared" si="16"/>
        <v>39003 Naches Valley School District</v>
      </c>
      <c r="C385" t="s">
        <v>1295</v>
      </c>
      <c r="D385" t="s">
        <v>403</v>
      </c>
      <c r="E385">
        <v>2591</v>
      </c>
      <c r="F385" t="s">
        <v>404</v>
      </c>
      <c r="G385" t="s">
        <v>14</v>
      </c>
      <c r="H385" t="s">
        <v>13</v>
      </c>
      <c r="I385" t="s">
        <v>13</v>
      </c>
      <c r="J385" t="s">
        <v>14</v>
      </c>
      <c r="K385" t="s">
        <v>13</v>
      </c>
      <c r="L385">
        <v>51.25</v>
      </c>
      <c r="M385" s="3">
        <f t="shared" si="17"/>
        <v>3.1272691770247926E-4</v>
      </c>
      <c r="N385" s="4">
        <f t="shared" si="18"/>
        <v>439.21</v>
      </c>
    </row>
    <row r="386" spans="1:14" x14ac:dyDescent="0.25">
      <c r="A386">
        <v>2019</v>
      </c>
      <c r="B386" t="str">
        <f t="shared" ref="B386:B449" si="19">PROPER(CONCATENATE(C386," ",D386))</f>
        <v>21014 Napavine School District</v>
      </c>
      <c r="C386" t="s">
        <v>1185</v>
      </c>
      <c r="D386" t="s">
        <v>298</v>
      </c>
      <c r="E386">
        <v>2273</v>
      </c>
      <c r="F386" t="s">
        <v>299</v>
      </c>
      <c r="G386" t="s">
        <v>14</v>
      </c>
      <c r="H386" t="s">
        <v>13</v>
      </c>
      <c r="I386" t="s">
        <v>13</v>
      </c>
      <c r="J386" t="s">
        <v>14</v>
      </c>
      <c r="K386" t="s">
        <v>13</v>
      </c>
      <c r="L386">
        <v>68.75</v>
      </c>
      <c r="M386" s="3">
        <f t="shared" ref="M386:M449" si="20">L386/$L$702</f>
        <v>4.1951171886917948E-4</v>
      </c>
      <c r="N386" s="4">
        <f t="shared" si="18"/>
        <v>589.19000000000005</v>
      </c>
    </row>
    <row r="387" spans="1:14" x14ac:dyDescent="0.25">
      <c r="A387">
        <v>2019</v>
      </c>
      <c r="B387" t="str">
        <f t="shared" si="19"/>
        <v>25155 Naselle-Grays River Valley School District</v>
      </c>
      <c r="C387" t="s">
        <v>1207</v>
      </c>
      <c r="D387" t="s">
        <v>640</v>
      </c>
      <c r="E387">
        <v>3599</v>
      </c>
      <c r="F387" t="s">
        <v>641</v>
      </c>
      <c r="G387" t="s">
        <v>13</v>
      </c>
      <c r="H387" t="s">
        <v>13</v>
      </c>
      <c r="I387" t="s">
        <v>13</v>
      </c>
      <c r="J387" t="s">
        <v>14</v>
      </c>
      <c r="K387" t="s">
        <v>13</v>
      </c>
      <c r="L387">
        <v>7.75</v>
      </c>
      <c r="M387" s="3">
        <f t="shared" si="20"/>
        <v>4.7290411945252957E-5</v>
      </c>
      <c r="N387" s="4">
        <f t="shared" si="18"/>
        <v>66.42</v>
      </c>
    </row>
    <row r="388" spans="1:14" x14ac:dyDescent="0.25">
      <c r="A388">
        <v>2019</v>
      </c>
      <c r="B388" t="str">
        <f t="shared" si="19"/>
        <v>25155 Naselle-Grays River Valley School District</v>
      </c>
      <c r="C388" t="s">
        <v>1207</v>
      </c>
      <c r="D388" t="s">
        <v>640</v>
      </c>
      <c r="E388">
        <v>3295</v>
      </c>
      <c r="F388" t="s">
        <v>1413</v>
      </c>
      <c r="G388" t="s">
        <v>14</v>
      </c>
      <c r="H388" t="s">
        <v>13</v>
      </c>
      <c r="I388" t="s">
        <v>13</v>
      </c>
      <c r="J388" t="s">
        <v>13</v>
      </c>
      <c r="K388" t="s">
        <v>13</v>
      </c>
      <c r="L388">
        <v>2</v>
      </c>
      <c r="M388" s="3">
        <f t="shared" si="20"/>
        <v>1.2203977276194312E-5</v>
      </c>
      <c r="N388" s="4">
        <f t="shared" si="18"/>
        <v>17.14</v>
      </c>
    </row>
    <row r="389" spans="1:14" x14ac:dyDescent="0.25">
      <c r="A389">
        <v>2019</v>
      </c>
      <c r="B389" t="str">
        <f t="shared" si="19"/>
        <v>17001 Seattle School District No. 1</v>
      </c>
      <c r="C389" t="s">
        <v>1153</v>
      </c>
      <c r="D389" t="s">
        <v>1357</v>
      </c>
      <c r="E389">
        <v>3479</v>
      </c>
      <c r="F389" t="s">
        <v>608</v>
      </c>
      <c r="G389" t="s">
        <v>14</v>
      </c>
      <c r="H389" t="s">
        <v>13</v>
      </c>
      <c r="I389" t="s">
        <v>14</v>
      </c>
      <c r="J389" t="s">
        <v>14</v>
      </c>
      <c r="K389" t="s">
        <v>13</v>
      </c>
      <c r="L389">
        <v>537.5</v>
      </c>
      <c r="M389" s="3">
        <f t="shared" si="20"/>
        <v>3.2798188929772211E-3</v>
      </c>
      <c r="N389" s="4">
        <f t="shared" si="18"/>
        <v>4606.3599999999997</v>
      </c>
    </row>
    <row r="390" spans="1:14" x14ac:dyDescent="0.25">
      <c r="A390">
        <v>2019</v>
      </c>
      <c r="B390" t="str">
        <f t="shared" si="19"/>
        <v>05401 Cape Flattery School District</v>
      </c>
      <c r="C390" t="s">
        <v>1103</v>
      </c>
      <c r="D390" t="s">
        <v>528</v>
      </c>
      <c r="E390">
        <v>3145</v>
      </c>
      <c r="F390" t="s">
        <v>529</v>
      </c>
      <c r="G390" t="s">
        <v>14</v>
      </c>
      <c r="H390" t="s">
        <v>13</v>
      </c>
      <c r="I390" t="s">
        <v>13</v>
      </c>
      <c r="J390" t="s">
        <v>13</v>
      </c>
      <c r="K390" t="s">
        <v>13</v>
      </c>
      <c r="L390">
        <v>4.75</v>
      </c>
      <c r="M390" s="3">
        <f t="shared" si="20"/>
        <v>2.8984446030961489E-5</v>
      </c>
      <c r="N390" s="4">
        <f t="shared" ref="N390:N453" si="21">ROUND(M390*$N$702,2)</f>
        <v>40.71</v>
      </c>
    </row>
    <row r="391" spans="1:14" x14ac:dyDescent="0.25">
      <c r="A391">
        <v>2019</v>
      </c>
      <c r="B391" t="str">
        <f t="shared" si="19"/>
        <v>11001 Pasco School District</v>
      </c>
      <c r="C391" t="s">
        <v>1127</v>
      </c>
      <c r="D391" t="s">
        <v>476</v>
      </c>
      <c r="E391">
        <v>3912</v>
      </c>
      <c r="F391" t="s">
        <v>670</v>
      </c>
      <c r="G391" t="s">
        <v>13</v>
      </c>
      <c r="H391" t="s">
        <v>13</v>
      </c>
      <c r="I391" t="s">
        <v>13</v>
      </c>
      <c r="J391" t="s">
        <v>14</v>
      </c>
      <c r="K391" t="s">
        <v>13</v>
      </c>
      <c r="L391">
        <v>81.25</v>
      </c>
      <c r="M391" s="3">
        <f t="shared" si="20"/>
        <v>4.9578657684539395E-4</v>
      </c>
      <c r="N391" s="4">
        <f t="shared" si="21"/>
        <v>696.31</v>
      </c>
    </row>
    <row r="392" spans="1:14" x14ac:dyDescent="0.25">
      <c r="A392">
        <v>2019</v>
      </c>
      <c r="B392" t="str">
        <f t="shared" si="19"/>
        <v>34033 Tumwater School District</v>
      </c>
      <c r="C392" t="s">
        <v>1269</v>
      </c>
      <c r="D392" t="s">
        <v>164</v>
      </c>
      <c r="E392">
        <v>5014</v>
      </c>
      <c r="F392" t="s">
        <v>763</v>
      </c>
      <c r="G392" t="s">
        <v>13</v>
      </c>
      <c r="H392" t="s">
        <v>13</v>
      </c>
      <c r="I392" t="s">
        <v>13</v>
      </c>
      <c r="J392" t="s">
        <v>14</v>
      </c>
      <c r="K392" t="s">
        <v>13</v>
      </c>
      <c r="L392">
        <v>65.25</v>
      </c>
      <c r="M392" s="3">
        <f t="shared" si="20"/>
        <v>3.9815475863583943E-4</v>
      </c>
      <c r="N392" s="4">
        <f t="shared" si="21"/>
        <v>559.19000000000005</v>
      </c>
    </row>
    <row r="393" spans="1:14" x14ac:dyDescent="0.25">
      <c r="A393">
        <v>2019</v>
      </c>
      <c r="B393" t="str">
        <f t="shared" si="19"/>
        <v>34033 Tumwater School District</v>
      </c>
      <c r="C393" t="s">
        <v>1269</v>
      </c>
      <c r="D393" t="s">
        <v>164</v>
      </c>
      <c r="E393">
        <v>4225</v>
      </c>
      <c r="F393" t="s">
        <v>710</v>
      </c>
      <c r="G393" t="s">
        <v>14</v>
      </c>
      <c r="H393" t="s">
        <v>13</v>
      </c>
      <c r="I393" t="s">
        <v>14</v>
      </c>
      <c r="J393" t="s">
        <v>14</v>
      </c>
      <c r="K393" t="s">
        <v>13</v>
      </c>
      <c r="L393">
        <v>517.25</v>
      </c>
      <c r="M393" s="3">
        <f t="shared" si="20"/>
        <v>3.156253623055754E-3</v>
      </c>
      <c r="N393" s="4">
        <f t="shared" si="21"/>
        <v>4432.82</v>
      </c>
    </row>
    <row r="394" spans="1:14" x14ac:dyDescent="0.25">
      <c r="A394">
        <v>2019</v>
      </c>
      <c r="B394" t="str">
        <f t="shared" si="19"/>
        <v>17401 Highline School District</v>
      </c>
      <c r="C394" t="s">
        <v>1157</v>
      </c>
      <c r="D394" t="s">
        <v>40</v>
      </c>
      <c r="E394">
        <v>1972</v>
      </c>
      <c r="F394" t="s">
        <v>245</v>
      </c>
      <c r="G394" t="s">
        <v>13</v>
      </c>
      <c r="H394" t="s">
        <v>13</v>
      </c>
      <c r="I394" t="s">
        <v>13</v>
      </c>
      <c r="J394" t="s">
        <v>14</v>
      </c>
      <c r="K394" t="s">
        <v>13</v>
      </c>
      <c r="L394">
        <v>66.75</v>
      </c>
      <c r="M394" s="3">
        <f t="shared" si="20"/>
        <v>4.0730774159298514E-4</v>
      </c>
      <c r="N394" s="4">
        <f t="shared" si="21"/>
        <v>572.04999999999995</v>
      </c>
    </row>
    <row r="395" spans="1:14" x14ac:dyDescent="0.25">
      <c r="A395">
        <v>2019</v>
      </c>
      <c r="B395" t="str">
        <f t="shared" si="19"/>
        <v>32801 Esd 101 Acting As A School District</v>
      </c>
      <c r="C395" t="s">
        <v>1260</v>
      </c>
      <c r="D395" t="s">
        <v>66</v>
      </c>
      <c r="E395">
        <v>5434</v>
      </c>
      <c r="F395" t="s">
        <v>67</v>
      </c>
      <c r="G395" t="s">
        <v>13</v>
      </c>
      <c r="H395" t="s">
        <v>13</v>
      </c>
      <c r="I395" t="s">
        <v>13</v>
      </c>
      <c r="J395" t="s">
        <v>14</v>
      </c>
      <c r="K395" t="s">
        <v>13</v>
      </c>
      <c r="L395">
        <v>1</v>
      </c>
      <c r="M395" s="3">
        <f t="shared" si="20"/>
        <v>6.1019886380971562E-6</v>
      </c>
      <c r="N395" s="4">
        <f t="shared" si="21"/>
        <v>8.57</v>
      </c>
    </row>
    <row r="396" spans="1:14" x14ac:dyDescent="0.25">
      <c r="A396">
        <v>2019</v>
      </c>
      <c r="B396" t="str">
        <f t="shared" si="19"/>
        <v>26056 Newport School District</v>
      </c>
      <c r="C396" t="s">
        <v>1208</v>
      </c>
      <c r="D396" t="s">
        <v>385</v>
      </c>
      <c r="E396">
        <v>2518</v>
      </c>
      <c r="F396" t="s">
        <v>386</v>
      </c>
      <c r="G396" t="s">
        <v>14</v>
      </c>
      <c r="H396" t="s">
        <v>13</v>
      </c>
      <c r="I396" t="s">
        <v>13</v>
      </c>
      <c r="J396" t="s">
        <v>14</v>
      </c>
      <c r="K396" t="s">
        <v>13</v>
      </c>
      <c r="L396">
        <v>145</v>
      </c>
      <c r="M396" s="3">
        <f t="shared" si="20"/>
        <v>8.8478835252408757E-4</v>
      </c>
      <c r="N396" s="4">
        <f t="shared" si="21"/>
        <v>1242.6500000000001</v>
      </c>
    </row>
    <row r="397" spans="1:14" x14ac:dyDescent="0.25">
      <c r="A397">
        <v>2019</v>
      </c>
      <c r="B397" t="str">
        <f t="shared" si="19"/>
        <v>17405 Bellevue School District</v>
      </c>
      <c r="C397" t="s">
        <v>1161</v>
      </c>
      <c r="D397" t="s">
        <v>423</v>
      </c>
      <c r="E397">
        <v>3486</v>
      </c>
      <c r="F397" t="s">
        <v>610</v>
      </c>
      <c r="G397" t="s">
        <v>14</v>
      </c>
      <c r="H397" t="s">
        <v>13</v>
      </c>
      <c r="I397" t="s">
        <v>14</v>
      </c>
      <c r="J397" t="s">
        <v>14</v>
      </c>
      <c r="K397" t="s">
        <v>13</v>
      </c>
      <c r="L397">
        <v>1576</v>
      </c>
      <c r="M397" s="3">
        <f t="shared" si="20"/>
        <v>9.6167340936411175E-3</v>
      </c>
      <c r="N397" s="4">
        <f t="shared" si="21"/>
        <v>13506.27</v>
      </c>
    </row>
    <row r="398" spans="1:14" x14ac:dyDescent="0.25">
      <c r="A398">
        <v>2019</v>
      </c>
      <c r="B398" t="str">
        <f t="shared" si="19"/>
        <v>17414 Lake Washington School District</v>
      </c>
      <c r="C398" t="s">
        <v>1169</v>
      </c>
      <c r="D398" t="s">
        <v>107</v>
      </c>
      <c r="E398">
        <v>5265</v>
      </c>
      <c r="F398" t="s">
        <v>817</v>
      </c>
      <c r="G398" t="s">
        <v>14</v>
      </c>
      <c r="H398" t="s">
        <v>13</v>
      </c>
      <c r="I398" t="s">
        <v>14</v>
      </c>
      <c r="J398" t="s">
        <v>14</v>
      </c>
      <c r="K398" t="s">
        <v>13</v>
      </c>
      <c r="L398">
        <v>601</v>
      </c>
      <c r="M398" s="3">
        <f t="shared" si="20"/>
        <v>3.6672951714963905E-3</v>
      </c>
      <c r="N398" s="4">
        <f t="shared" si="21"/>
        <v>5150.55</v>
      </c>
    </row>
    <row r="399" spans="1:14" x14ac:dyDescent="0.25">
      <c r="A399">
        <v>2019</v>
      </c>
      <c r="B399" t="str">
        <f t="shared" si="19"/>
        <v>37506 Nooksack Valley School District</v>
      </c>
      <c r="C399" t="s">
        <v>1288</v>
      </c>
      <c r="D399" t="s">
        <v>360</v>
      </c>
      <c r="E399">
        <v>2459</v>
      </c>
      <c r="F399" t="s">
        <v>361</v>
      </c>
      <c r="G399" t="s">
        <v>13</v>
      </c>
      <c r="H399" t="s">
        <v>13</v>
      </c>
      <c r="I399" t="s">
        <v>14</v>
      </c>
      <c r="J399" t="s">
        <v>14</v>
      </c>
      <c r="K399" t="s">
        <v>13</v>
      </c>
      <c r="L399">
        <v>245.25</v>
      </c>
      <c r="M399" s="3">
        <f t="shared" si="20"/>
        <v>1.4965127134933275E-3</v>
      </c>
      <c r="N399" s="4">
        <f t="shared" si="21"/>
        <v>2101.7800000000002</v>
      </c>
    </row>
    <row r="400" spans="1:14" x14ac:dyDescent="0.25">
      <c r="A400">
        <v>2019</v>
      </c>
      <c r="B400" t="str">
        <f t="shared" si="19"/>
        <v>14064 North Beach School District No. 64</v>
      </c>
      <c r="C400" t="s">
        <v>1143</v>
      </c>
      <c r="D400" t="s">
        <v>431</v>
      </c>
      <c r="E400">
        <v>2728</v>
      </c>
      <c r="F400" t="s">
        <v>432</v>
      </c>
      <c r="G400" t="s">
        <v>14</v>
      </c>
      <c r="H400" t="s">
        <v>13</v>
      </c>
      <c r="I400" t="s">
        <v>13</v>
      </c>
      <c r="J400" t="s">
        <v>14</v>
      </c>
      <c r="K400" t="s">
        <v>13</v>
      </c>
      <c r="L400">
        <v>25</v>
      </c>
      <c r="M400" s="3">
        <f t="shared" si="20"/>
        <v>1.5254971595242889E-4</v>
      </c>
      <c r="N400" s="4">
        <f t="shared" si="21"/>
        <v>214.25</v>
      </c>
    </row>
    <row r="401" spans="1:14" x14ac:dyDescent="0.25">
      <c r="A401">
        <v>2019</v>
      </c>
      <c r="B401" t="str">
        <f t="shared" si="19"/>
        <v>32081 Spokane School District</v>
      </c>
      <c r="C401" t="s">
        <v>1248</v>
      </c>
      <c r="D401" t="s">
        <v>24</v>
      </c>
      <c r="E401">
        <v>2106</v>
      </c>
      <c r="F401" t="s">
        <v>262</v>
      </c>
      <c r="G401" t="s">
        <v>14</v>
      </c>
      <c r="H401" t="s">
        <v>13</v>
      </c>
      <c r="I401" t="s">
        <v>13</v>
      </c>
      <c r="J401" t="s">
        <v>14</v>
      </c>
      <c r="K401" t="s">
        <v>13</v>
      </c>
      <c r="L401">
        <v>459</v>
      </c>
      <c r="M401" s="3">
        <f t="shared" si="20"/>
        <v>2.8008127848865947E-3</v>
      </c>
      <c r="N401" s="4">
        <f t="shared" si="21"/>
        <v>3933.62</v>
      </c>
    </row>
    <row r="402" spans="1:14" x14ac:dyDescent="0.25">
      <c r="A402">
        <v>2019</v>
      </c>
      <c r="B402" t="str">
        <f t="shared" si="19"/>
        <v>17417 Northshore School District</v>
      </c>
      <c r="C402" t="s">
        <v>1171</v>
      </c>
      <c r="D402" t="s">
        <v>90</v>
      </c>
      <c r="E402">
        <v>5481</v>
      </c>
      <c r="F402" t="s">
        <v>91</v>
      </c>
      <c r="G402" t="s">
        <v>14</v>
      </c>
      <c r="H402" t="s">
        <v>13</v>
      </c>
      <c r="I402" t="s">
        <v>14</v>
      </c>
      <c r="J402" t="s">
        <v>14</v>
      </c>
      <c r="K402" t="s">
        <v>13</v>
      </c>
      <c r="L402">
        <v>1063.5</v>
      </c>
      <c r="M402" s="3">
        <f t="shared" si="20"/>
        <v>6.4894649166163249E-3</v>
      </c>
      <c r="N402" s="4">
        <f t="shared" si="21"/>
        <v>9114.16</v>
      </c>
    </row>
    <row r="403" spans="1:14" x14ac:dyDescent="0.25">
      <c r="A403">
        <v>2019</v>
      </c>
      <c r="B403" t="str">
        <f t="shared" si="19"/>
        <v>18400 North Kitsap School District</v>
      </c>
      <c r="C403" t="s">
        <v>1176</v>
      </c>
      <c r="D403" t="s">
        <v>150</v>
      </c>
      <c r="E403">
        <v>3236</v>
      </c>
      <c r="F403" t="s">
        <v>552</v>
      </c>
      <c r="G403" t="s">
        <v>14</v>
      </c>
      <c r="H403" t="s">
        <v>13</v>
      </c>
      <c r="I403" t="s">
        <v>13</v>
      </c>
      <c r="J403" t="s">
        <v>14</v>
      </c>
      <c r="K403" t="s">
        <v>13</v>
      </c>
      <c r="L403">
        <v>309.25</v>
      </c>
      <c r="M403" s="3">
        <f t="shared" si="20"/>
        <v>1.8870399863315454E-3</v>
      </c>
      <c r="N403" s="4">
        <f t="shared" si="21"/>
        <v>2650.26</v>
      </c>
    </row>
    <row r="404" spans="1:14" x14ac:dyDescent="0.25">
      <c r="A404">
        <v>2019</v>
      </c>
      <c r="B404" t="str">
        <f t="shared" si="19"/>
        <v>18400 North Kitsap School District</v>
      </c>
      <c r="C404" t="s">
        <v>1176</v>
      </c>
      <c r="D404" t="s">
        <v>150</v>
      </c>
      <c r="E404">
        <v>1677</v>
      </c>
      <c r="F404" t="s">
        <v>1414</v>
      </c>
      <c r="G404" t="s">
        <v>13</v>
      </c>
      <c r="H404" t="s">
        <v>13</v>
      </c>
      <c r="I404" t="s">
        <v>13</v>
      </c>
      <c r="J404" t="s">
        <v>14</v>
      </c>
      <c r="K404" t="s">
        <v>13</v>
      </c>
      <c r="L404">
        <v>1</v>
      </c>
      <c r="M404" s="3">
        <f t="shared" si="20"/>
        <v>6.1019886380971562E-6</v>
      </c>
      <c r="N404" s="4">
        <f t="shared" si="21"/>
        <v>8.57</v>
      </c>
    </row>
    <row r="405" spans="1:14" x14ac:dyDescent="0.25">
      <c r="A405">
        <v>2019</v>
      </c>
      <c r="B405" t="str">
        <f t="shared" si="19"/>
        <v>23403 North Mason School District</v>
      </c>
      <c r="C405" t="s">
        <v>1196</v>
      </c>
      <c r="D405" t="s">
        <v>152</v>
      </c>
      <c r="E405">
        <v>1861</v>
      </c>
      <c r="F405" t="s">
        <v>214</v>
      </c>
      <c r="G405" t="s">
        <v>13</v>
      </c>
      <c r="H405" t="s">
        <v>13</v>
      </c>
      <c r="I405" t="s">
        <v>13</v>
      </c>
      <c r="J405" t="s">
        <v>14</v>
      </c>
      <c r="K405" t="s">
        <v>13</v>
      </c>
      <c r="L405">
        <v>3.5</v>
      </c>
      <c r="M405" s="3">
        <f t="shared" si="20"/>
        <v>2.1356960233340046E-5</v>
      </c>
      <c r="N405" s="4">
        <f t="shared" si="21"/>
        <v>29.99</v>
      </c>
    </row>
    <row r="406" spans="1:14" x14ac:dyDescent="0.25">
      <c r="A406">
        <v>2019</v>
      </c>
      <c r="B406" t="str">
        <f t="shared" si="19"/>
        <v>23403 North Mason School District</v>
      </c>
      <c r="C406" t="s">
        <v>1196</v>
      </c>
      <c r="D406" t="s">
        <v>152</v>
      </c>
      <c r="E406">
        <v>3175</v>
      </c>
      <c r="F406" t="s">
        <v>535</v>
      </c>
      <c r="G406" t="s">
        <v>14</v>
      </c>
      <c r="H406" t="s">
        <v>13</v>
      </c>
      <c r="I406" t="s">
        <v>13</v>
      </c>
      <c r="J406" t="s">
        <v>14</v>
      </c>
      <c r="K406" t="s">
        <v>13</v>
      </c>
      <c r="L406">
        <v>348.5</v>
      </c>
      <c r="M406" s="3">
        <f t="shared" si="20"/>
        <v>2.1265430403768588E-3</v>
      </c>
      <c r="N406" s="4">
        <f t="shared" si="21"/>
        <v>2986.63</v>
      </c>
    </row>
    <row r="407" spans="1:14" x14ac:dyDescent="0.25">
      <c r="A407">
        <v>2019</v>
      </c>
      <c r="B407" t="str">
        <f t="shared" si="19"/>
        <v>34003 North Thurston Public Schools</v>
      </c>
      <c r="C407" t="s">
        <v>1268</v>
      </c>
      <c r="D407" t="s">
        <v>492</v>
      </c>
      <c r="E407">
        <v>3010</v>
      </c>
      <c r="F407" t="s">
        <v>493</v>
      </c>
      <c r="G407" t="s">
        <v>14</v>
      </c>
      <c r="H407" t="s">
        <v>13</v>
      </c>
      <c r="I407" t="s">
        <v>14</v>
      </c>
      <c r="J407" t="s">
        <v>14</v>
      </c>
      <c r="K407" t="s">
        <v>13</v>
      </c>
      <c r="L407">
        <v>516.25</v>
      </c>
      <c r="M407" s="3">
        <f t="shared" si="20"/>
        <v>3.1501516344176568E-3</v>
      </c>
      <c r="N407" s="4">
        <f t="shared" si="21"/>
        <v>4424.25</v>
      </c>
    </row>
    <row r="408" spans="1:14" x14ac:dyDescent="0.25">
      <c r="A408">
        <v>2019</v>
      </c>
      <c r="B408" t="str">
        <f t="shared" si="19"/>
        <v>33211 Northport School District</v>
      </c>
      <c r="C408" t="s">
        <v>1265</v>
      </c>
      <c r="D408" t="s">
        <v>481</v>
      </c>
      <c r="E408">
        <v>2958</v>
      </c>
      <c r="F408" t="s">
        <v>482</v>
      </c>
      <c r="G408" t="s">
        <v>14</v>
      </c>
      <c r="H408" t="s">
        <v>13</v>
      </c>
      <c r="I408" t="s">
        <v>13</v>
      </c>
      <c r="J408" t="s">
        <v>13</v>
      </c>
      <c r="K408" t="s">
        <v>13</v>
      </c>
      <c r="L408">
        <v>4.75</v>
      </c>
      <c r="M408" s="3">
        <f t="shared" si="20"/>
        <v>2.8984446030961489E-5</v>
      </c>
      <c r="N408" s="4">
        <f t="shared" si="21"/>
        <v>40.71</v>
      </c>
    </row>
    <row r="409" spans="1:14" x14ac:dyDescent="0.25">
      <c r="A409">
        <v>2019</v>
      </c>
      <c r="B409" t="str">
        <f t="shared" si="19"/>
        <v>17417 Northshore School District</v>
      </c>
      <c r="C409" t="s">
        <v>1171</v>
      </c>
      <c r="D409" t="s">
        <v>90</v>
      </c>
      <c r="E409">
        <v>4021</v>
      </c>
      <c r="F409" t="s">
        <v>1415</v>
      </c>
      <c r="G409" t="s">
        <v>14</v>
      </c>
      <c r="H409" t="s">
        <v>13</v>
      </c>
      <c r="I409" t="s">
        <v>13</v>
      </c>
      <c r="J409" t="s">
        <v>13</v>
      </c>
      <c r="K409" t="s">
        <v>13</v>
      </c>
      <c r="L409">
        <v>1</v>
      </c>
      <c r="M409" s="3">
        <f t="shared" si="20"/>
        <v>6.1019886380971562E-6</v>
      </c>
      <c r="N409" s="4">
        <f t="shared" si="21"/>
        <v>8.57</v>
      </c>
    </row>
    <row r="410" spans="1:14" x14ac:dyDescent="0.25">
      <c r="A410">
        <v>2019</v>
      </c>
      <c r="B410" t="str">
        <f t="shared" si="19"/>
        <v>17417 Northshore School District</v>
      </c>
      <c r="C410" t="s">
        <v>1171</v>
      </c>
      <c r="D410" t="s">
        <v>90</v>
      </c>
      <c r="E410">
        <v>1814</v>
      </c>
      <c r="F410" t="s">
        <v>202</v>
      </c>
      <c r="G410" t="s">
        <v>14</v>
      </c>
      <c r="H410" t="s">
        <v>13</v>
      </c>
      <c r="I410" t="s">
        <v>13</v>
      </c>
      <c r="J410" t="s">
        <v>14</v>
      </c>
      <c r="K410" t="s">
        <v>13</v>
      </c>
      <c r="L410">
        <v>11.25</v>
      </c>
      <c r="M410" s="3">
        <f t="shared" si="20"/>
        <v>6.8647372178593007E-5</v>
      </c>
      <c r="N410" s="4">
        <f t="shared" si="21"/>
        <v>96.41</v>
      </c>
    </row>
    <row r="411" spans="1:14" x14ac:dyDescent="0.25">
      <c r="A411">
        <v>2019</v>
      </c>
      <c r="B411" t="str">
        <f t="shared" si="19"/>
        <v>17417 Northshore School District</v>
      </c>
      <c r="C411" t="s">
        <v>1171</v>
      </c>
      <c r="D411" t="s">
        <v>90</v>
      </c>
      <c r="E411">
        <v>5331</v>
      </c>
      <c r="F411" t="s">
        <v>844</v>
      </c>
      <c r="G411" t="s">
        <v>13</v>
      </c>
      <c r="H411" t="s">
        <v>13</v>
      </c>
      <c r="I411" t="s">
        <v>13</v>
      </c>
      <c r="J411" t="s">
        <v>14</v>
      </c>
      <c r="K411" t="s">
        <v>13</v>
      </c>
      <c r="L411">
        <v>4</v>
      </c>
      <c r="M411" s="3">
        <f t="shared" si="20"/>
        <v>2.4407954552388625E-5</v>
      </c>
      <c r="N411" s="4">
        <f t="shared" si="21"/>
        <v>34.28</v>
      </c>
    </row>
    <row r="412" spans="1:14" x14ac:dyDescent="0.25">
      <c r="A412">
        <v>2019</v>
      </c>
      <c r="B412" t="str">
        <f t="shared" si="19"/>
        <v>17417 Northshore School District</v>
      </c>
      <c r="C412" t="s">
        <v>1171</v>
      </c>
      <c r="D412" t="s">
        <v>90</v>
      </c>
      <c r="E412">
        <v>1815</v>
      </c>
      <c r="F412" t="s">
        <v>203</v>
      </c>
      <c r="G412" t="s">
        <v>13</v>
      </c>
      <c r="H412" t="s">
        <v>13</v>
      </c>
      <c r="I412" t="s">
        <v>13</v>
      </c>
      <c r="J412" t="s">
        <v>14</v>
      </c>
      <c r="K412" t="s">
        <v>13</v>
      </c>
      <c r="L412">
        <v>3</v>
      </c>
      <c r="M412" s="3">
        <f t="shared" si="20"/>
        <v>1.8305965914291468E-5</v>
      </c>
      <c r="N412" s="4">
        <f t="shared" si="21"/>
        <v>25.71</v>
      </c>
    </row>
    <row r="413" spans="1:14" x14ac:dyDescent="0.25">
      <c r="A413">
        <v>2019</v>
      </c>
      <c r="B413" t="str">
        <f t="shared" si="19"/>
        <v>17414 Lake Washington School District</v>
      </c>
      <c r="C413" t="s">
        <v>1169</v>
      </c>
      <c r="D413" t="s">
        <v>107</v>
      </c>
      <c r="E413">
        <v>4167</v>
      </c>
      <c r="F413" t="s">
        <v>1416</v>
      </c>
      <c r="G413" t="s">
        <v>13</v>
      </c>
      <c r="H413" t="s">
        <v>13</v>
      </c>
      <c r="I413" t="s">
        <v>13</v>
      </c>
      <c r="J413" t="s">
        <v>14</v>
      </c>
      <c r="K413" t="s">
        <v>13</v>
      </c>
      <c r="L413">
        <v>1</v>
      </c>
      <c r="M413" s="3">
        <f t="shared" si="20"/>
        <v>6.1019886380971562E-6</v>
      </c>
      <c r="N413" s="4">
        <f t="shared" si="21"/>
        <v>8.57</v>
      </c>
    </row>
    <row r="414" spans="1:14" x14ac:dyDescent="0.25">
      <c r="A414">
        <v>2019</v>
      </c>
      <c r="B414" t="str">
        <f t="shared" si="19"/>
        <v>39202 Toppenish School District</v>
      </c>
      <c r="C414" t="s">
        <v>1302</v>
      </c>
      <c r="D414" t="s">
        <v>116</v>
      </c>
      <c r="E414">
        <v>5262</v>
      </c>
      <c r="F414" t="s">
        <v>815</v>
      </c>
      <c r="G414" t="s">
        <v>14</v>
      </c>
      <c r="H414" t="s">
        <v>13</v>
      </c>
      <c r="I414" t="s">
        <v>14</v>
      </c>
      <c r="J414" t="s">
        <v>14</v>
      </c>
      <c r="K414" t="s">
        <v>13</v>
      </c>
      <c r="L414">
        <v>10.75</v>
      </c>
      <c r="M414" s="3">
        <f t="shared" si="20"/>
        <v>6.5596377859544422E-5</v>
      </c>
      <c r="N414" s="4">
        <f t="shared" si="21"/>
        <v>92.13</v>
      </c>
    </row>
    <row r="415" spans="1:14" x14ac:dyDescent="0.25">
      <c r="A415">
        <v>2019</v>
      </c>
      <c r="B415" t="str">
        <f t="shared" si="19"/>
        <v>29320 Mount Vernon School District</v>
      </c>
      <c r="C415" t="s">
        <v>1233</v>
      </c>
      <c r="D415" t="s">
        <v>78</v>
      </c>
      <c r="E415">
        <v>5960</v>
      </c>
      <c r="F415" t="s">
        <v>109</v>
      </c>
      <c r="G415" t="s">
        <v>14</v>
      </c>
      <c r="H415" t="s">
        <v>13</v>
      </c>
      <c r="I415" t="s">
        <v>14</v>
      </c>
      <c r="J415" t="s">
        <v>14</v>
      </c>
      <c r="K415" t="s">
        <v>13</v>
      </c>
      <c r="L415">
        <v>283.25</v>
      </c>
      <c r="M415" s="3">
        <f t="shared" si="20"/>
        <v>1.7283882817410194E-3</v>
      </c>
      <c r="N415" s="4">
        <f t="shared" si="21"/>
        <v>2427.44</v>
      </c>
    </row>
    <row r="416" spans="1:14" x14ac:dyDescent="0.25">
      <c r="A416">
        <v>2019</v>
      </c>
      <c r="B416" t="str">
        <f t="shared" si="19"/>
        <v>27932 Clover Park Technical College</v>
      </c>
      <c r="C416" t="s">
        <v>1224</v>
      </c>
      <c r="D416" t="s">
        <v>103</v>
      </c>
      <c r="E416">
        <v>5951</v>
      </c>
      <c r="F416" t="s">
        <v>104</v>
      </c>
      <c r="G416" t="s">
        <v>13</v>
      </c>
      <c r="H416" t="s">
        <v>13</v>
      </c>
      <c r="I416" t="s">
        <v>13</v>
      </c>
      <c r="J416" t="s">
        <v>14</v>
      </c>
      <c r="K416" t="s">
        <v>13</v>
      </c>
      <c r="L416">
        <v>13</v>
      </c>
      <c r="M416" s="3">
        <f t="shared" si="20"/>
        <v>7.9325852295263028E-5</v>
      </c>
      <c r="N416" s="4">
        <f t="shared" si="21"/>
        <v>111.41</v>
      </c>
    </row>
    <row r="417" spans="1:14" x14ac:dyDescent="0.25">
      <c r="A417">
        <v>2019</v>
      </c>
      <c r="B417" t="str">
        <f t="shared" si="19"/>
        <v>17001 Seattle School District No. 1</v>
      </c>
      <c r="C417" t="s">
        <v>1153</v>
      </c>
      <c r="D417" t="s">
        <v>1357</v>
      </c>
      <c r="E417">
        <v>3868</v>
      </c>
      <c r="F417" t="s">
        <v>666</v>
      </c>
      <c r="G417" t="s">
        <v>13</v>
      </c>
      <c r="H417" t="s">
        <v>13</v>
      </c>
      <c r="I417" t="s">
        <v>13</v>
      </c>
      <c r="J417" t="s">
        <v>14</v>
      </c>
      <c r="K417" t="s">
        <v>13</v>
      </c>
      <c r="L417">
        <v>19</v>
      </c>
      <c r="M417" s="3">
        <f t="shared" si="20"/>
        <v>1.1593778412384596E-4</v>
      </c>
      <c r="N417" s="4">
        <f t="shared" si="21"/>
        <v>162.83000000000001</v>
      </c>
    </row>
    <row r="418" spans="1:14" x14ac:dyDescent="0.25">
      <c r="A418">
        <v>2019</v>
      </c>
      <c r="B418" t="str">
        <f t="shared" si="19"/>
        <v>15201 Oak Harbor School District</v>
      </c>
      <c r="C418" t="s">
        <v>1147</v>
      </c>
      <c r="D418" t="s">
        <v>22</v>
      </c>
      <c r="E418">
        <v>2974</v>
      </c>
      <c r="F418" t="s">
        <v>487</v>
      </c>
      <c r="G418" t="s">
        <v>14</v>
      </c>
      <c r="H418" t="s">
        <v>13</v>
      </c>
      <c r="I418" t="s">
        <v>14</v>
      </c>
      <c r="J418" t="s">
        <v>14</v>
      </c>
      <c r="K418" t="s">
        <v>13</v>
      </c>
      <c r="L418">
        <v>878.25</v>
      </c>
      <c r="M418" s="3">
        <f t="shared" si="20"/>
        <v>5.3590715214088275E-3</v>
      </c>
      <c r="N418" s="4">
        <f t="shared" si="21"/>
        <v>7526.57</v>
      </c>
    </row>
    <row r="419" spans="1:14" x14ac:dyDescent="0.25">
      <c r="A419">
        <v>2019</v>
      </c>
      <c r="B419" t="str">
        <f t="shared" si="19"/>
        <v>38324 Oakesdale School District</v>
      </c>
      <c r="C419" t="s">
        <v>1294</v>
      </c>
      <c r="D419" t="s">
        <v>354</v>
      </c>
      <c r="E419">
        <v>2432</v>
      </c>
      <c r="F419" t="s">
        <v>355</v>
      </c>
      <c r="G419" t="s">
        <v>14</v>
      </c>
      <c r="H419" t="s">
        <v>13</v>
      </c>
      <c r="I419" t="s">
        <v>13</v>
      </c>
      <c r="J419" t="s">
        <v>14</v>
      </c>
      <c r="K419" t="s">
        <v>13</v>
      </c>
      <c r="L419">
        <v>3.5</v>
      </c>
      <c r="M419" s="3">
        <f t="shared" si="20"/>
        <v>2.1356960233340046E-5</v>
      </c>
      <c r="N419" s="4">
        <f t="shared" si="21"/>
        <v>29.99</v>
      </c>
    </row>
    <row r="420" spans="1:14" x14ac:dyDescent="0.25">
      <c r="A420">
        <v>2019</v>
      </c>
      <c r="B420" t="str">
        <f t="shared" si="19"/>
        <v>23309 Shelton School District</v>
      </c>
      <c r="C420" t="s">
        <v>1194</v>
      </c>
      <c r="D420" t="s">
        <v>219</v>
      </c>
      <c r="E420">
        <v>4363</v>
      </c>
      <c r="F420" t="s">
        <v>731</v>
      </c>
      <c r="G420" t="s">
        <v>13</v>
      </c>
      <c r="H420" t="s">
        <v>13</v>
      </c>
      <c r="I420" t="s">
        <v>13</v>
      </c>
      <c r="J420" t="s">
        <v>14</v>
      </c>
      <c r="K420" t="s">
        <v>13</v>
      </c>
      <c r="L420">
        <v>388.5</v>
      </c>
      <c r="M420" s="3">
        <f t="shared" si="20"/>
        <v>2.3706225859007452E-3</v>
      </c>
      <c r="N420" s="4">
        <f t="shared" si="21"/>
        <v>3329.43</v>
      </c>
    </row>
    <row r="421" spans="1:14" x14ac:dyDescent="0.25">
      <c r="A421">
        <v>2019</v>
      </c>
      <c r="B421" t="str">
        <f t="shared" si="19"/>
        <v>27010 Tacoma School District</v>
      </c>
      <c r="C421" t="s">
        <v>1212</v>
      </c>
      <c r="D421" t="s">
        <v>81</v>
      </c>
      <c r="E421">
        <v>4109</v>
      </c>
      <c r="F421" t="s">
        <v>692</v>
      </c>
      <c r="G421" t="s">
        <v>14</v>
      </c>
      <c r="H421" t="s">
        <v>13</v>
      </c>
      <c r="I421" t="s">
        <v>13</v>
      </c>
      <c r="J421" t="s">
        <v>14</v>
      </c>
      <c r="K421" t="s">
        <v>13</v>
      </c>
      <c r="L421">
        <v>117</v>
      </c>
      <c r="M421" s="3">
        <f t="shared" si="20"/>
        <v>7.1393267065736723E-4</v>
      </c>
      <c r="N421" s="4">
        <f t="shared" si="21"/>
        <v>1002.69</v>
      </c>
    </row>
    <row r="422" spans="1:14" x14ac:dyDescent="0.25">
      <c r="A422">
        <v>2019</v>
      </c>
      <c r="B422" t="str">
        <f t="shared" si="19"/>
        <v>14400 Oakville School District</v>
      </c>
      <c r="C422" t="s">
        <v>1314</v>
      </c>
      <c r="D422" t="s">
        <v>304</v>
      </c>
      <c r="E422">
        <v>2283</v>
      </c>
      <c r="F422" t="s">
        <v>305</v>
      </c>
      <c r="G422" t="s">
        <v>13</v>
      </c>
      <c r="H422" t="s">
        <v>13</v>
      </c>
      <c r="I422" t="s">
        <v>13</v>
      </c>
      <c r="J422" t="s">
        <v>14</v>
      </c>
      <c r="K422" t="s">
        <v>13</v>
      </c>
      <c r="L422">
        <v>7.75</v>
      </c>
      <c r="M422" s="3">
        <f t="shared" si="20"/>
        <v>4.7290411945252957E-5</v>
      </c>
      <c r="N422" s="4">
        <f t="shared" si="21"/>
        <v>66.42</v>
      </c>
    </row>
    <row r="423" spans="1:14" x14ac:dyDescent="0.25">
      <c r="A423">
        <v>2019</v>
      </c>
      <c r="B423" t="str">
        <f t="shared" si="19"/>
        <v>28137 Orcas Island School District</v>
      </c>
      <c r="C423" t="s">
        <v>1225</v>
      </c>
      <c r="D423" t="s">
        <v>221</v>
      </c>
      <c r="E423">
        <v>1892</v>
      </c>
      <c r="F423" t="s">
        <v>222</v>
      </c>
      <c r="G423" t="s">
        <v>14</v>
      </c>
      <c r="H423" t="s">
        <v>13</v>
      </c>
      <c r="I423" t="s">
        <v>13</v>
      </c>
      <c r="J423" t="s">
        <v>14</v>
      </c>
      <c r="K423" t="s">
        <v>13</v>
      </c>
      <c r="L423">
        <v>9.25</v>
      </c>
      <c r="M423" s="3">
        <f t="shared" si="20"/>
        <v>5.6443394902398693E-5</v>
      </c>
      <c r="N423" s="4">
        <f t="shared" si="21"/>
        <v>79.27</v>
      </c>
    </row>
    <row r="424" spans="1:14" x14ac:dyDescent="0.25">
      <c r="A424">
        <v>2019</v>
      </c>
      <c r="B424" t="str">
        <f t="shared" si="19"/>
        <v>16050 Port Townsend School District</v>
      </c>
      <c r="C424" t="s">
        <v>1152</v>
      </c>
      <c r="D424" t="s">
        <v>193</v>
      </c>
      <c r="E424">
        <v>1798</v>
      </c>
      <c r="F424" t="s">
        <v>194</v>
      </c>
      <c r="G424" t="s">
        <v>14</v>
      </c>
      <c r="H424" t="s">
        <v>13</v>
      </c>
      <c r="I424" t="s">
        <v>13</v>
      </c>
      <c r="J424" t="s">
        <v>14</v>
      </c>
      <c r="K424" t="s">
        <v>13</v>
      </c>
      <c r="L424">
        <v>4.25</v>
      </c>
      <c r="M424" s="3">
        <f t="shared" si="20"/>
        <v>2.5933451711912911E-5</v>
      </c>
      <c r="N424" s="4">
        <f t="shared" si="21"/>
        <v>36.42</v>
      </c>
    </row>
    <row r="425" spans="1:14" x14ac:dyDescent="0.25">
      <c r="A425">
        <v>2019</v>
      </c>
      <c r="B425" t="str">
        <f t="shared" si="19"/>
        <v>14172 Ocosta School District</v>
      </c>
      <c r="C425" t="s">
        <v>1146</v>
      </c>
      <c r="D425" t="s">
        <v>496</v>
      </c>
      <c r="E425">
        <v>3024</v>
      </c>
      <c r="F425" t="s">
        <v>497</v>
      </c>
      <c r="G425" t="s">
        <v>14</v>
      </c>
      <c r="H425" t="s">
        <v>13</v>
      </c>
      <c r="I425" t="s">
        <v>13</v>
      </c>
      <c r="J425" t="s">
        <v>14</v>
      </c>
      <c r="K425" t="s">
        <v>13</v>
      </c>
      <c r="L425">
        <v>37.5</v>
      </c>
      <c r="M425" s="3">
        <f t="shared" si="20"/>
        <v>2.2882457392864336E-4</v>
      </c>
      <c r="N425" s="4">
        <f t="shared" si="21"/>
        <v>321.37</v>
      </c>
    </row>
    <row r="426" spans="1:14" x14ac:dyDescent="0.25">
      <c r="A426">
        <v>2019</v>
      </c>
      <c r="B426" t="str">
        <f t="shared" si="19"/>
        <v>17405 Bellevue School District</v>
      </c>
      <c r="C426" t="s">
        <v>1161</v>
      </c>
      <c r="D426" t="s">
        <v>423</v>
      </c>
      <c r="E426">
        <v>3631</v>
      </c>
      <c r="F426" t="s">
        <v>1417</v>
      </c>
      <c r="G426" t="s">
        <v>14</v>
      </c>
      <c r="H426" t="s">
        <v>13</v>
      </c>
      <c r="I426" t="s">
        <v>13</v>
      </c>
      <c r="J426" t="s">
        <v>13</v>
      </c>
      <c r="K426" t="s">
        <v>13</v>
      </c>
      <c r="L426">
        <v>2.25</v>
      </c>
      <c r="M426" s="3">
        <f t="shared" si="20"/>
        <v>1.37294744357186E-5</v>
      </c>
      <c r="N426" s="4">
        <f t="shared" si="21"/>
        <v>19.28</v>
      </c>
    </row>
    <row r="427" spans="1:14" x14ac:dyDescent="0.25">
      <c r="A427">
        <v>2019</v>
      </c>
      <c r="B427" t="str">
        <f t="shared" si="19"/>
        <v>24105 Okanogan School District</v>
      </c>
      <c r="C427" t="s">
        <v>1198</v>
      </c>
      <c r="D427" t="s">
        <v>293</v>
      </c>
      <c r="E427">
        <v>1980</v>
      </c>
      <c r="F427" t="s">
        <v>1418</v>
      </c>
      <c r="G427" t="s">
        <v>13</v>
      </c>
      <c r="H427" t="s">
        <v>13</v>
      </c>
      <c r="I427" t="s">
        <v>13</v>
      </c>
      <c r="J427" t="s">
        <v>14</v>
      </c>
      <c r="K427" t="s">
        <v>13</v>
      </c>
      <c r="L427">
        <v>1.25</v>
      </c>
      <c r="M427" s="3">
        <f t="shared" si="20"/>
        <v>7.6274857976214446E-6</v>
      </c>
      <c r="N427" s="4">
        <f t="shared" si="21"/>
        <v>10.71</v>
      </c>
    </row>
    <row r="428" spans="1:14" x14ac:dyDescent="0.25">
      <c r="A428">
        <v>2019</v>
      </c>
      <c r="B428" t="str">
        <f t="shared" si="19"/>
        <v>24105 Okanogan School District</v>
      </c>
      <c r="C428" t="s">
        <v>1198</v>
      </c>
      <c r="D428" t="s">
        <v>293</v>
      </c>
      <c r="E428">
        <v>3193</v>
      </c>
      <c r="F428" t="s">
        <v>543</v>
      </c>
      <c r="G428" t="s">
        <v>13</v>
      </c>
      <c r="H428" t="s">
        <v>13</v>
      </c>
      <c r="I428" t="s">
        <v>13</v>
      </c>
      <c r="J428" t="s">
        <v>14</v>
      </c>
      <c r="K428" t="s">
        <v>13</v>
      </c>
      <c r="L428">
        <v>4.75</v>
      </c>
      <c r="M428" s="3">
        <f t="shared" si="20"/>
        <v>2.8984446030961489E-5</v>
      </c>
      <c r="N428" s="4">
        <f t="shared" si="21"/>
        <v>40.71</v>
      </c>
    </row>
    <row r="429" spans="1:14" x14ac:dyDescent="0.25">
      <c r="A429">
        <v>2019</v>
      </c>
      <c r="B429" t="str">
        <f t="shared" si="19"/>
        <v>24105 Okanogan School District</v>
      </c>
      <c r="C429" t="s">
        <v>1198</v>
      </c>
      <c r="D429" t="s">
        <v>293</v>
      </c>
      <c r="E429">
        <v>2246</v>
      </c>
      <c r="F429" t="s">
        <v>294</v>
      </c>
      <c r="G429" t="s">
        <v>13</v>
      </c>
      <c r="H429" t="s">
        <v>13</v>
      </c>
      <c r="I429" t="s">
        <v>14</v>
      </c>
      <c r="J429" t="s">
        <v>14</v>
      </c>
      <c r="K429" t="s">
        <v>13</v>
      </c>
      <c r="L429">
        <v>151.75</v>
      </c>
      <c r="M429" s="3">
        <f t="shared" si="20"/>
        <v>9.2597677583124345E-4</v>
      </c>
      <c r="N429" s="4">
        <f t="shared" si="21"/>
        <v>1300.49</v>
      </c>
    </row>
    <row r="430" spans="1:14" x14ac:dyDescent="0.25">
      <c r="A430">
        <v>2019</v>
      </c>
      <c r="B430" t="str">
        <f t="shared" si="19"/>
        <v>24105 Okanogan School District</v>
      </c>
      <c r="C430" t="s">
        <v>1198</v>
      </c>
      <c r="D430" t="s">
        <v>293</v>
      </c>
      <c r="E430">
        <v>5151</v>
      </c>
      <c r="F430" t="s">
        <v>785</v>
      </c>
      <c r="G430" t="s">
        <v>13</v>
      </c>
      <c r="H430" t="s">
        <v>13</v>
      </c>
      <c r="I430" t="s">
        <v>13</v>
      </c>
      <c r="J430" t="s">
        <v>14</v>
      </c>
      <c r="K430" t="s">
        <v>13</v>
      </c>
      <c r="L430">
        <v>7</v>
      </c>
      <c r="M430" s="3">
        <f t="shared" si="20"/>
        <v>4.2713920466680093E-5</v>
      </c>
      <c r="N430" s="4">
        <f t="shared" si="21"/>
        <v>59.99</v>
      </c>
    </row>
    <row r="431" spans="1:14" x14ac:dyDescent="0.25">
      <c r="A431">
        <v>2019</v>
      </c>
      <c r="B431" t="str">
        <f t="shared" si="19"/>
        <v>34111 Olympia School District</v>
      </c>
      <c r="C431" t="s">
        <v>1270</v>
      </c>
      <c r="D431" t="s">
        <v>181</v>
      </c>
      <c r="E431">
        <v>3132</v>
      </c>
      <c r="F431" t="s">
        <v>521</v>
      </c>
      <c r="G431" t="s">
        <v>14</v>
      </c>
      <c r="H431" t="s">
        <v>13</v>
      </c>
      <c r="I431" t="s">
        <v>14</v>
      </c>
      <c r="J431" t="s">
        <v>14</v>
      </c>
      <c r="K431" t="s">
        <v>13</v>
      </c>
      <c r="L431">
        <v>646.5</v>
      </c>
      <c r="M431" s="3">
        <f t="shared" si="20"/>
        <v>3.9449356545298115E-3</v>
      </c>
      <c r="N431" s="4">
        <f t="shared" si="21"/>
        <v>5540.48</v>
      </c>
    </row>
    <row r="432" spans="1:14" x14ac:dyDescent="0.25">
      <c r="A432">
        <v>2019</v>
      </c>
      <c r="B432" t="str">
        <f t="shared" si="19"/>
        <v>34111 Olympia School District</v>
      </c>
      <c r="C432" t="s">
        <v>1270</v>
      </c>
      <c r="D432" t="s">
        <v>181</v>
      </c>
      <c r="E432">
        <v>5078</v>
      </c>
      <c r="F432" t="s">
        <v>772</v>
      </c>
      <c r="G432" t="s">
        <v>14</v>
      </c>
      <c r="H432" t="s">
        <v>13</v>
      </c>
      <c r="I432" t="s">
        <v>13</v>
      </c>
      <c r="J432" t="s">
        <v>14</v>
      </c>
      <c r="K432" t="s">
        <v>13</v>
      </c>
      <c r="L432">
        <v>27.25</v>
      </c>
      <c r="M432" s="3">
        <f t="shared" si="20"/>
        <v>1.6627919038814749E-4</v>
      </c>
      <c r="N432" s="4">
        <f t="shared" si="21"/>
        <v>233.53</v>
      </c>
    </row>
    <row r="433" spans="1:14" x14ac:dyDescent="0.25">
      <c r="A433">
        <v>2019</v>
      </c>
      <c r="B433" t="str">
        <f t="shared" si="19"/>
        <v>18401 Central Kitsap School District</v>
      </c>
      <c r="C433" t="s">
        <v>1177</v>
      </c>
      <c r="D433" t="s">
        <v>86</v>
      </c>
      <c r="E433">
        <v>4100</v>
      </c>
      <c r="F433" t="s">
        <v>689</v>
      </c>
      <c r="G433" t="s">
        <v>14</v>
      </c>
      <c r="H433" t="s">
        <v>13</v>
      </c>
      <c r="I433" t="s">
        <v>13</v>
      </c>
      <c r="J433" t="s">
        <v>14</v>
      </c>
      <c r="K433" t="s">
        <v>13</v>
      </c>
      <c r="L433">
        <v>601.5</v>
      </c>
      <c r="M433" s="3">
        <f t="shared" si="20"/>
        <v>3.6703461658154392E-3</v>
      </c>
      <c r="N433" s="4">
        <f t="shared" si="21"/>
        <v>5154.84</v>
      </c>
    </row>
    <row r="434" spans="1:14" x14ac:dyDescent="0.25">
      <c r="A434">
        <v>2019</v>
      </c>
      <c r="B434" t="str">
        <f t="shared" si="19"/>
        <v>23309 Shelton School District</v>
      </c>
      <c r="C434" t="s">
        <v>1194</v>
      </c>
      <c r="D434" t="s">
        <v>219</v>
      </c>
      <c r="E434">
        <v>4586</v>
      </c>
      <c r="F434" t="s">
        <v>1419</v>
      </c>
      <c r="G434" t="s">
        <v>13</v>
      </c>
      <c r="H434" t="s">
        <v>13</v>
      </c>
      <c r="I434" t="s">
        <v>13</v>
      </c>
      <c r="J434" t="s">
        <v>14</v>
      </c>
      <c r="K434" t="s">
        <v>13</v>
      </c>
      <c r="L434">
        <v>1</v>
      </c>
      <c r="M434" s="3">
        <f t="shared" si="20"/>
        <v>6.1019886380971562E-6</v>
      </c>
      <c r="N434" s="4">
        <f t="shared" si="21"/>
        <v>8.57</v>
      </c>
    </row>
    <row r="435" spans="1:14" x14ac:dyDescent="0.25">
      <c r="A435">
        <v>2019</v>
      </c>
      <c r="B435" t="str">
        <f t="shared" si="19"/>
        <v>05323 Sequim School District</v>
      </c>
      <c r="C435" t="s">
        <v>1102</v>
      </c>
      <c r="D435" t="s">
        <v>162</v>
      </c>
      <c r="E435">
        <v>1708</v>
      </c>
      <c r="F435" t="s">
        <v>163</v>
      </c>
      <c r="G435" t="s">
        <v>14</v>
      </c>
      <c r="H435" t="s">
        <v>13</v>
      </c>
      <c r="I435" t="s">
        <v>13</v>
      </c>
      <c r="J435" t="s">
        <v>14</v>
      </c>
      <c r="K435" t="s">
        <v>13</v>
      </c>
      <c r="L435">
        <v>20.75</v>
      </c>
      <c r="M435" s="3">
        <f t="shared" si="20"/>
        <v>1.2661626424051599E-4</v>
      </c>
      <c r="N435" s="4">
        <f t="shared" si="21"/>
        <v>177.83</v>
      </c>
    </row>
    <row r="436" spans="1:14" x14ac:dyDescent="0.25">
      <c r="A436">
        <v>2019</v>
      </c>
      <c r="B436" t="str">
        <f t="shared" si="19"/>
        <v>24019 Omak School District</v>
      </c>
      <c r="C436" t="s">
        <v>1197</v>
      </c>
      <c r="D436" t="s">
        <v>257</v>
      </c>
      <c r="E436">
        <v>2031</v>
      </c>
      <c r="F436" t="s">
        <v>258</v>
      </c>
      <c r="G436" t="s">
        <v>14</v>
      </c>
      <c r="H436" t="s">
        <v>13</v>
      </c>
      <c r="I436" t="s">
        <v>13</v>
      </c>
      <c r="J436" t="s">
        <v>14</v>
      </c>
      <c r="K436" t="s">
        <v>13</v>
      </c>
      <c r="L436">
        <v>92.5</v>
      </c>
      <c r="M436" s="3">
        <f t="shared" si="20"/>
        <v>5.6443394902398693E-4</v>
      </c>
      <c r="N436" s="4">
        <f t="shared" si="21"/>
        <v>792.72</v>
      </c>
    </row>
    <row r="437" spans="1:14" x14ac:dyDescent="0.25">
      <c r="A437">
        <v>2019</v>
      </c>
      <c r="B437" t="str">
        <f t="shared" si="19"/>
        <v>32081 Spokane School District</v>
      </c>
      <c r="C437" t="s">
        <v>1248</v>
      </c>
      <c r="D437" t="s">
        <v>24</v>
      </c>
      <c r="E437">
        <v>5250</v>
      </c>
      <c r="F437" t="s">
        <v>812</v>
      </c>
      <c r="G437" t="s">
        <v>14</v>
      </c>
      <c r="H437" t="s">
        <v>13</v>
      </c>
      <c r="I437" t="s">
        <v>13</v>
      </c>
      <c r="J437" t="s">
        <v>14</v>
      </c>
      <c r="K437" t="s">
        <v>13</v>
      </c>
      <c r="L437">
        <v>138.75</v>
      </c>
      <c r="M437" s="3">
        <f t="shared" si="20"/>
        <v>8.4665092353598034E-4</v>
      </c>
      <c r="N437" s="4">
        <f t="shared" si="21"/>
        <v>1189.08</v>
      </c>
    </row>
    <row r="438" spans="1:14" x14ac:dyDescent="0.25">
      <c r="A438">
        <v>2019</v>
      </c>
      <c r="B438" t="str">
        <f t="shared" si="19"/>
        <v>21300 Onalaska School District</v>
      </c>
      <c r="C438" t="s">
        <v>1189</v>
      </c>
      <c r="D438" t="s">
        <v>316</v>
      </c>
      <c r="E438">
        <v>2331</v>
      </c>
      <c r="F438" t="s">
        <v>317</v>
      </c>
      <c r="G438" t="s">
        <v>14</v>
      </c>
      <c r="H438" t="s">
        <v>13</v>
      </c>
      <c r="I438" t="s">
        <v>14</v>
      </c>
      <c r="J438" t="s">
        <v>14</v>
      </c>
      <c r="K438" t="s">
        <v>13</v>
      </c>
      <c r="L438">
        <v>11.75</v>
      </c>
      <c r="M438" s="3">
        <f t="shared" si="20"/>
        <v>7.1698366497641579E-5</v>
      </c>
      <c r="N438" s="4">
        <f t="shared" si="21"/>
        <v>100.7</v>
      </c>
    </row>
    <row r="439" spans="1:14" x14ac:dyDescent="0.25">
      <c r="A439">
        <v>2019</v>
      </c>
      <c r="B439" t="str">
        <f t="shared" si="19"/>
        <v>15204 Coupeville School District</v>
      </c>
      <c r="C439" t="s">
        <v>1148</v>
      </c>
      <c r="D439" t="s">
        <v>59</v>
      </c>
      <c r="E439">
        <v>5412</v>
      </c>
      <c r="F439" t="s">
        <v>60</v>
      </c>
      <c r="G439" t="s">
        <v>13</v>
      </c>
      <c r="H439" t="s">
        <v>13</v>
      </c>
      <c r="I439" t="s">
        <v>13</v>
      </c>
      <c r="J439" t="s">
        <v>14</v>
      </c>
      <c r="K439" t="s">
        <v>13</v>
      </c>
      <c r="L439">
        <v>1.25</v>
      </c>
      <c r="M439" s="3">
        <f t="shared" si="20"/>
        <v>7.6274857976214446E-6</v>
      </c>
      <c r="N439" s="4">
        <f t="shared" si="21"/>
        <v>10.71</v>
      </c>
    </row>
    <row r="440" spans="1:14" x14ac:dyDescent="0.25">
      <c r="A440">
        <v>2019</v>
      </c>
      <c r="B440" t="str">
        <f t="shared" si="19"/>
        <v>17403 Renton School District</v>
      </c>
      <c r="C440" t="s">
        <v>1159</v>
      </c>
      <c r="D440" t="s">
        <v>11</v>
      </c>
      <c r="E440">
        <v>5335</v>
      </c>
      <c r="F440" t="s">
        <v>12</v>
      </c>
      <c r="G440" t="s">
        <v>13</v>
      </c>
      <c r="H440" t="s">
        <v>13</v>
      </c>
      <c r="I440" t="s">
        <v>13</v>
      </c>
      <c r="J440" t="s">
        <v>14</v>
      </c>
      <c r="K440" t="s">
        <v>13</v>
      </c>
      <c r="L440">
        <v>7.25</v>
      </c>
      <c r="M440" s="3">
        <f t="shared" si="20"/>
        <v>4.4239417626204379E-5</v>
      </c>
      <c r="N440" s="4">
        <f t="shared" si="21"/>
        <v>62.13</v>
      </c>
    </row>
    <row r="441" spans="1:14" x14ac:dyDescent="0.25">
      <c r="A441">
        <v>2019</v>
      </c>
      <c r="B441" t="str">
        <f t="shared" si="19"/>
        <v>06037 Vancouver School District</v>
      </c>
      <c r="C441" t="s">
        <v>1105</v>
      </c>
      <c r="D441" t="s">
        <v>20</v>
      </c>
      <c r="E441">
        <v>5342</v>
      </c>
      <c r="F441" t="s">
        <v>21</v>
      </c>
      <c r="G441" t="s">
        <v>13</v>
      </c>
      <c r="H441" t="s">
        <v>13</v>
      </c>
      <c r="I441" t="s">
        <v>13</v>
      </c>
      <c r="J441" t="s">
        <v>14</v>
      </c>
      <c r="K441" t="s">
        <v>13</v>
      </c>
      <c r="L441">
        <v>29</v>
      </c>
      <c r="M441" s="3">
        <f t="shared" si="20"/>
        <v>1.7695767050481751E-4</v>
      </c>
      <c r="N441" s="4">
        <f t="shared" si="21"/>
        <v>248.53</v>
      </c>
    </row>
    <row r="442" spans="1:14" x14ac:dyDescent="0.25">
      <c r="A442">
        <v>2019</v>
      </c>
      <c r="B442" t="str">
        <f t="shared" si="19"/>
        <v>32081 Spokane School District</v>
      </c>
      <c r="C442" t="s">
        <v>1248</v>
      </c>
      <c r="D442" t="s">
        <v>24</v>
      </c>
      <c r="E442">
        <v>5344</v>
      </c>
      <c r="F442" t="s">
        <v>21</v>
      </c>
      <c r="G442" t="s">
        <v>13</v>
      </c>
      <c r="H442" t="s">
        <v>13</v>
      </c>
      <c r="I442" t="s">
        <v>13</v>
      </c>
      <c r="J442" t="s">
        <v>14</v>
      </c>
      <c r="K442" t="s">
        <v>13</v>
      </c>
      <c r="L442">
        <v>2.25</v>
      </c>
      <c r="M442" s="3">
        <f t="shared" si="20"/>
        <v>1.37294744357186E-5</v>
      </c>
      <c r="N442" s="4">
        <f t="shared" si="21"/>
        <v>19.28</v>
      </c>
    </row>
    <row r="443" spans="1:14" x14ac:dyDescent="0.25">
      <c r="A443">
        <v>2019</v>
      </c>
      <c r="B443" t="str">
        <f t="shared" si="19"/>
        <v>17937 Lake Washington Institute Of Technology</v>
      </c>
      <c r="C443" t="s">
        <v>1173</v>
      </c>
      <c r="D443" t="s">
        <v>105</v>
      </c>
      <c r="E443">
        <v>5306</v>
      </c>
      <c r="F443" t="s">
        <v>834</v>
      </c>
      <c r="G443" t="s">
        <v>14</v>
      </c>
      <c r="H443" t="s">
        <v>13</v>
      </c>
      <c r="I443" t="s">
        <v>13</v>
      </c>
      <c r="J443" t="s">
        <v>14</v>
      </c>
      <c r="K443" t="s">
        <v>13</v>
      </c>
      <c r="L443">
        <v>11</v>
      </c>
      <c r="M443" s="3">
        <f t="shared" si="20"/>
        <v>6.7121875019068714E-5</v>
      </c>
      <c r="N443" s="4">
        <f t="shared" si="21"/>
        <v>94.27</v>
      </c>
    </row>
    <row r="444" spans="1:14" x14ac:dyDescent="0.25">
      <c r="A444">
        <v>2019</v>
      </c>
      <c r="B444" t="str">
        <f t="shared" si="19"/>
        <v>06114 Evergreen School District (Clark)</v>
      </c>
      <c r="C444" t="s">
        <v>1109</v>
      </c>
      <c r="D444" t="s">
        <v>68</v>
      </c>
      <c r="E444">
        <v>5435</v>
      </c>
      <c r="F444" t="s">
        <v>69</v>
      </c>
      <c r="G444" t="s">
        <v>13</v>
      </c>
      <c r="H444" t="s">
        <v>13</v>
      </c>
      <c r="I444" t="s">
        <v>13</v>
      </c>
      <c r="J444" t="s">
        <v>14</v>
      </c>
      <c r="K444" t="s">
        <v>13</v>
      </c>
      <c r="L444">
        <v>6.75</v>
      </c>
      <c r="M444" s="3">
        <f t="shared" si="20"/>
        <v>4.11884233071558E-5</v>
      </c>
      <c r="N444" s="4">
        <f t="shared" si="21"/>
        <v>57.85</v>
      </c>
    </row>
    <row r="445" spans="1:14" x14ac:dyDescent="0.25">
      <c r="A445">
        <v>2019</v>
      </c>
      <c r="B445" t="str">
        <f t="shared" si="19"/>
        <v>04246 Wenatchee School District</v>
      </c>
      <c r="C445" t="s">
        <v>1100</v>
      </c>
      <c r="D445" t="s">
        <v>135</v>
      </c>
      <c r="E445">
        <v>5316</v>
      </c>
      <c r="F445" t="s">
        <v>837</v>
      </c>
      <c r="G445" t="s">
        <v>13</v>
      </c>
      <c r="H445" t="s">
        <v>13</v>
      </c>
      <c r="I445" t="s">
        <v>13</v>
      </c>
      <c r="J445" t="s">
        <v>14</v>
      </c>
      <c r="K445" t="s">
        <v>13</v>
      </c>
      <c r="L445">
        <v>1</v>
      </c>
      <c r="M445" s="3">
        <f t="shared" si="20"/>
        <v>6.1019886380971562E-6</v>
      </c>
      <c r="N445" s="4">
        <f t="shared" si="21"/>
        <v>8.57</v>
      </c>
    </row>
    <row r="446" spans="1:14" x14ac:dyDescent="0.25">
      <c r="A446">
        <v>2019</v>
      </c>
      <c r="B446" t="str">
        <f t="shared" si="19"/>
        <v>17210 Federal Way School District</v>
      </c>
      <c r="C446" t="s">
        <v>1154</v>
      </c>
      <c r="D446" t="s">
        <v>25</v>
      </c>
      <c r="E446">
        <v>5348</v>
      </c>
      <c r="F446" t="s">
        <v>26</v>
      </c>
      <c r="G446" t="s">
        <v>13</v>
      </c>
      <c r="H446" t="s">
        <v>13</v>
      </c>
      <c r="I446" t="s">
        <v>13</v>
      </c>
      <c r="J446" t="s">
        <v>14</v>
      </c>
      <c r="K446" t="s">
        <v>13</v>
      </c>
      <c r="L446">
        <v>18.25</v>
      </c>
      <c r="M446" s="3">
        <f t="shared" si="20"/>
        <v>1.1136129264527309E-4</v>
      </c>
      <c r="N446" s="4">
        <f t="shared" si="21"/>
        <v>156.4</v>
      </c>
    </row>
    <row r="447" spans="1:14" x14ac:dyDescent="0.25">
      <c r="A447">
        <v>2019</v>
      </c>
      <c r="B447" t="str">
        <f t="shared" si="19"/>
        <v>37501 Bellingham School District</v>
      </c>
      <c r="C447" t="s">
        <v>1283</v>
      </c>
      <c r="D447" t="s">
        <v>19</v>
      </c>
      <c r="E447">
        <v>1647</v>
      </c>
      <c r="F447" t="s">
        <v>148</v>
      </c>
      <c r="G447" t="s">
        <v>14</v>
      </c>
      <c r="H447" t="s">
        <v>13</v>
      </c>
      <c r="I447" t="s">
        <v>13</v>
      </c>
      <c r="J447" t="s">
        <v>14</v>
      </c>
      <c r="K447" t="s">
        <v>13</v>
      </c>
      <c r="L447">
        <v>74.25</v>
      </c>
      <c r="M447" s="3">
        <f t="shared" si="20"/>
        <v>4.5307265637871381E-4</v>
      </c>
      <c r="N447" s="4">
        <f t="shared" si="21"/>
        <v>636.32000000000005</v>
      </c>
    </row>
    <row r="448" spans="1:14" x14ac:dyDescent="0.25">
      <c r="A448">
        <v>2019</v>
      </c>
      <c r="B448" t="str">
        <f t="shared" si="19"/>
        <v>28137 Orcas Island School District</v>
      </c>
      <c r="C448" t="s">
        <v>1225</v>
      </c>
      <c r="D448" t="s">
        <v>221</v>
      </c>
      <c r="E448">
        <v>2750</v>
      </c>
      <c r="F448" t="s">
        <v>434</v>
      </c>
      <c r="G448" t="s">
        <v>14</v>
      </c>
      <c r="H448" t="s">
        <v>13</v>
      </c>
      <c r="I448" t="s">
        <v>13</v>
      </c>
      <c r="J448" t="s">
        <v>13</v>
      </c>
      <c r="K448" t="s">
        <v>13</v>
      </c>
      <c r="L448">
        <v>37</v>
      </c>
      <c r="M448" s="3">
        <f t="shared" si="20"/>
        <v>2.2577357960959477E-4</v>
      </c>
      <c r="N448" s="4">
        <f t="shared" si="21"/>
        <v>317.08999999999997</v>
      </c>
    </row>
    <row r="449" spans="1:14" x14ac:dyDescent="0.25">
      <c r="A449">
        <v>2019</v>
      </c>
      <c r="B449" t="str">
        <f t="shared" si="19"/>
        <v>10065 Orient School District</v>
      </c>
      <c r="C449" t="s">
        <v>1351</v>
      </c>
      <c r="D449" t="s">
        <v>1420</v>
      </c>
      <c r="E449">
        <v>2136</v>
      </c>
      <c r="F449" t="s">
        <v>1421</v>
      </c>
      <c r="G449" t="s">
        <v>13</v>
      </c>
      <c r="H449" t="s">
        <v>13</v>
      </c>
      <c r="I449" t="s">
        <v>13</v>
      </c>
      <c r="J449" t="s">
        <v>14</v>
      </c>
      <c r="K449" t="s">
        <v>13</v>
      </c>
      <c r="L449">
        <v>1.25</v>
      </c>
      <c r="M449" s="3">
        <f t="shared" si="20"/>
        <v>7.6274857976214446E-6</v>
      </c>
      <c r="N449" s="4">
        <f t="shared" si="21"/>
        <v>10.71</v>
      </c>
    </row>
    <row r="450" spans="1:14" x14ac:dyDescent="0.25">
      <c r="A450">
        <v>2019</v>
      </c>
      <c r="B450" t="str">
        <f t="shared" ref="B450:B513" si="22">PROPER(CONCATENATE(C450," ",D450))</f>
        <v>24410 Oroville School District</v>
      </c>
      <c r="C450" t="s">
        <v>1203</v>
      </c>
      <c r="D450" t="s">
        <v>426</v>
      </c>
      <c r="E450">
        <v>2706</v>
      </c>
      <c r="F450" t="s">
        <v>427</v>
      </c>
      <c r="G450" t="s">
        <v>13</v>
      </c>
      <c r="H450" t="s">
        <v>13</v>
      </c>
      <c r="I450" t="s">
        <v>13</v>
      </c>
      <c r="J450" t="s">
        <v>14</v>
      </c>
      <c r="K450" t="s">
        <v>13</v>
      </c>
      <c r="L450">
        <v>70.75</v>
      </c>
      <c r="M450" s="3">
        <f t="shared" ref="M450:M513" si="23">L450/$L$702</f>
        <v>4.3171569614537376E-4</v>
      </c>
      <c r="N450" s="4">
        <f t="shared" si="21"/>
        <v>606.33000000000004</v>
      </c>
    </row>
    <row r="451" spans="1:14" x14ac:dyDescent="0.25">
      <c r="A451">
        <v>2019</v>
      </c>
      <c r="B451" t="str">
        <f t="shared" si="22"/>
        <v>27344 Orting School District</v>
      </c>
      <c r="C451" t="s">
        <v>1215</v>
      </c>
      <c r="D451" t="s">
        <v>479</v>
      </c>
      <c r="E451">
        <v>2942</v>
      </c>
      <c r="F451" t="s">
        <v>480</v>
      </c>
      <c r="G451" t="s">
        <v>14</v>
      </c>
      <c r="H451" t="s">
        <v>13</v>
      </c>
      <c r="I451" t="s">
        <v>13</v>
      </c>
      <c r="J451" t="s">
        <v>14</v>
      </c>
      <c r="K451" t="s">
        <v>13</v>
      </c>
      <c r="L451">
        <v>588</v>
      </c>
      <c r="M451" s="3">
        <f t="shared" si="23"/>
        <v>3.5879693192011276E-3</v>
      </c>
      <c r="N451" s="4">
        <f t="shared" si="21"/>
        <v>5039.1400000000003</v>
      </c>
    </row>
    <row r="452" spans="1:14" x14ac:dyDescent="0.25">
      <c r="A452">
        <v>2019</v>
      </c>
      <c r="B452" t="str">
        <f t="shared" si="22"/>
        <v>01147 Othello School District</v>
      </c>
      <c r="C452" t="s">
        <v>1089</v>
      </c>
      <c r="D452" t="s">
        <v>36</v>
      </c>
      <c r="E452">
        <v>3015</v>
      </c>
      <c r="F452" t="s">
        <v>495</v>
      </c>
      <c r="G452" t="s">
        <v>14</v>
      </c>
      <c r="H452" t="s">
        <v>13</v>
      </c>
      <c r="I452" t="s">
        <v>14</v>
      </c>
      <c r="J452" t="s">
        <v>14</v>
      </c>
      <c r="K452" t="s">
        <v>13</v>
      </c>
      <c r="L452">
        <v>318.75</v>
      </c>
      <c r="M452" s="3">
        <f t="shared" si="23"/>
        <v>1.9450088783934684E-3</v>
      </c>
      <c r="N452" s="4">
        <f t="shared" si="21"/>
        <v>2731.68</v>
      </c>
    </row>
    <row r="453" spans="1:14" x14ac:dyDescent="0.25">
      <c r="A453">
        <v>2019</v>
      </c>
      <c r="B453" t="str">
        <f t="shared" si="22"/>
        <v>31004 Lake Stevens School District</v>
      </c>
      <c r="C453" t="s">
        <v>1236</v>
      </c>
      <c r="D453" t="s">
        <v>72</v>
      </c>
      <c r="E453">
        <v>5442</v>
      </c>
      <c r="F453" t="s">
        <v>73</v>
      </c>
      <c r="G453" t="s">
        <v>13</v>
      </c>
      <c r="H453" t="s">
        <v>13</v>
      </c>
      <c r="I453" t="s">
        <v>13</v>
      </c>
      <c r="J453" t="s">
        <v>14</v>
      </c>
      <c r="K453" t="s">
        <v>13</v>
      </c>
      <c r="L453">
        <v>4</v>
      </c>
      <c r="M453" s="3">
        <f t="shared" si="23"/>
        <v>2.4407954552388625E-5</v>
      </c>
      <c r="N453" s="4">
        <f t="shared" si="21"/>
        <v>34.28</v>
      </c>
    </row>
    <row r="454" spans="1:14" x14ac:dyDescent="0.25">
      <c r="A454">
        <v>2019</v>
      </c>
      <c r="B454" t="str">
        <f t="shared" si="22"/>
        <v>39207 Wapato School District</v>
      </c>
      <c r="C454" t="s">
        <v>1306</v>
      </c>
      <c r="D454" t="s">
        <v>524</v>
      </c>
      <c r="E454">
        <v>4022</v>
      </c>
      <c r="F454" t="s">
        <v>1422</v>
      </c>
      <c r="G454" t="s">
        <v>13</v>
      </c>
      <c r="H454" t="s">
        <v>13</v>
      </c>
      <c r="I454" t="s">
        <v>13</v>
      </c>
      <c r="J454" t="s">
        <v>14</v>
      </c>
      <c r="K454" t="s">
        <v>13</v>
      </c>
      <c r="L454">
        <v>8.25</v>
      </c>
      <c r="M454" s="3">
        <f t="shared" si="23"/>
        <v>5.0341406264301536E-5</v>
      </c>
      <c r="N454" s="4">
        <f t="shared" ref="N454:N517" si="24">ROUND(M454*$N$702,2)</f>
        <v>70.7</v>
      </c>
    </row>
    <row r="455" spans="1:14" x14ac:dyDescent="0.25">
      <c r="A455">
        <v>2019</v>
      </c>
      <c r="B455" t="str">
        <f t="shared" si="22"/>
        <v>30031 Mill A School District</v>
      </c>
      <c r="C455" t="s">
        <v>1352</v>
      </c>
      <c r="D455" t="s">
        <v>1423</v>
      </c>
      <c r="E455">
        <v>5480</v>
      </c>
      <c r="F455" t="s">
        <v>1424</v>
      </c>
      <c r="G455" t="s">
        <v>13</v>
      </c>
      <c r="H455" t="s">
        <v>13</v>
      </c>
      <c r="I455" t="s">
        <v>14</v>
      </c>
      <c r="J455" t="s">
        <v>13</v>
      </c>
      <c r="K455" t="s">
        <v>13</v>
      </c>
      <c r="L455">
        <v>5</v>
      </c>
      <c r="M455" s="3">
        <f t="shared" si="23"/>
        <v>3.0509943190485779E-5</v>
      </c>
      <c r="N455" s="4">
        <f t="shared" si="24"/>
        <v>42.85</v>
      </c>
    </row>
    <row r="456" spans="1:14" x14ac:dyDescent="0.25">
      <c r="A456">
        <v>2019</v>
      </c>
      <c r="B456" t="str">
        <f t="shared" si="22"/>
        <v>33070 Valley School District</v>
      </c>
      <c r="C456" t="s">
        <v>1327</v>
      </c>
      <c r="D456" t="s">
        <v>805</v>
      </c>
      <c r="E456">
        <v>5223</v>
      </c>
      <c r="F456" t="s">
        <v>806</v>
      </c>
      <c r="G456" t="s">
        <v>13</v>
      </c>
      <c r="H456" t="s">
        <v>13</v>
      </c>
      <c r="I456" t="s">
        <v>13</v>
      </c>
      <c r="J456" t="s">
        <v>14</v>
      </c>
      <c r="K456" t="s">
        <v>13</v>
      </c>
      <c r="L456">
        <v>1</v>
      </c>
      <c r="M456" s="3">
        <f t="shared" si="23"/>
        <v>6.1019886380971562E-6</v>
      </c>
      <c r="N456" s="4">
        <f t="shared" si="24"/>
        <v>8.57</v>
      </c>
    </row>
    <row r="457" spans="1:14" x14ac:dyDescent="0.25">
      <c r="A457">
        <v>2019</v>
      </c>
      <c r="B457" t="str">
        <f t="shared" si="22"/>
        <v>38301 Palouse School District</v>
      </c>
      <c r="C457" t="s">
        <v>1329</v>
      </c>
      <c r="D457" t="s">
        <v>418</v>
      </c>
      <c r="E457">
        <v>2634</v>
      </c>
      <c r="F457" t="s">
        <v>419</v>
      </c>
      <c r="G457" t="s">
        <v>14</v>
      </c>
      <c r="H457" t="s">
        <v>13</v>
      </c>
      <c r="I457" t="s">
        <v>13</v>
      </c>
      <c r="J457" t="s">
        <v>14</v>
      </c>
      <c r="K457" t="s">
        <v>13</v>
      </c>
      <c r="L457">
        <v>32</v>
      </c>
      <c r="M457" s="3">
        <f t="shared" si="23"/>
        <v>1.95263636419109E-4</v>
      </c>
      <c r="N457" s="4">
        <f t="shared" si="24"/>
        <v>274.24</v>
      </c>
    </row>
    <row r="458" spans="1:14" x14ac:dyDescent="0.25">
      <c r="A458">
        <v>2019</v>
      </c>
      <c r="B458" t="str">
        <f t="shared" si="22"/>
        <v>11051 North Franklin School District</v>
      </c>
      <c r="C458" t="s">
        <v>1128</v>
      </c>
      <c r="D458" t="s">
        <v>174</v>
      </c>
      <c r="E458">
        <v>1754</v>
      </c>
      <c r="F458" t="s">
        <v>175</v>
      </c>
      <c r="G458" t="s">
        <v>13</v>
      </c>
      <c r="H458" t="s">
        <v>13</v>
      </c>
      <c r="I458" t="s">
        <v>13</v>
      </c>
      <c r="J458" t="s">
        <v>14</v>
      </c>
      <c r="K458" t="s">
        <v>13</v>
      </c>
      <c r="L458">
        <v>2.5</v>
      </c>
      <c r="M458" s="3">
        <f t="shared" si="23"/>
        <v>1.5254971595242889E-5</v>
      </c>
      <c r="N458" s="4">
        <f t="shared" si="24"/>
        <v>21.42</v>
      </c>
    </row>
    <row r="459" spans="1:14" x14ac:dyDescent="0.25">
      <c r="A459">
        <v>2019</v>
      </c>
      <c r="B459" t="str">
        <f t="shared" si="22"/>
        <v>17407 Riverview School District</v>
      </c>
      <c r="C459" t="s">
        <v>1163</v>
      </c>
      <c r="D459" t="s">
        <v>176</v>
      </c>
      <c r="E459">
        <v>1854</v>
      </c>
      <c r="F459" t="s">
        <v>1425</v>
      </c>
      <c r="G459" t="s">
        <v>13</v>
      </c>
      <c r="H459" t="s">
        <v>13</v>
      </c>
      <c r="I459" t="s">
        <v>13</v>
      </c>
      <c r="J459" t="s">
        <v>14</v>
      </c>
      <c r="K459" t="s">
        <v>13</v>
      </c>
      <c r="L459">
        <v>1</v>
      </c>
      <c r="M459" s="3">
        <f t="shared" si="23"/>
        <v>6.1019886380971562E-6</v>
      </c>
      <c r="N459" s="4">
        <f t="shared" si="24"/>
        <v>8.57</v>
      </c>
    </row>
    <row r="460" spans="1:14" x14ac:dyDescent="0.25">
      <c r="A460">
        <v>2019</v>
      </c>
      <c r="B460" t="str">
        <f t="shared" si="22"/>
        <v>18400 North Kitsap School District</v>
      </c>
      <c r="C460" t="s">
        <v>1176</v>
      </c>
      <c r="D460" t="s">
        <v>150</v>
      </c>
      <c r="E460">
        <v>1733</v>
      </c>
      <c r="F460" t="s">
        <v>1426</v>
      </c>
      <c r="G460" t="s">
        <v>14</v>
      </c>
      <c r="H460" t="s">
        <v>13</v>
      </c>
      <c r="I460" t="s">
        <v>13</v>
      </c>
      <c r="J460" t="s">
        <v>14</v>
      </c>
      <c r="K460" t="s">
        <v>13</v>
      </c>
      <c r="L460">
        <v>12.75</v>
      </c>
      <c r="M460" s="3">
        <f t="shared" si="23"/>
        <v>7.7800355135738736E-5</v>
      </c>
      <c r="N460" s="4">
        <f t="shared" si="24"/>
        <v>109.27</v>
      </c>
    </row>
    <row r="461" spans="1:14" x14ac:dyDescent="0.25">
      <c r="A461">
        <v>2019</v>
      </c>
      <c r="B461" t="str">
        <f t="shared" si="22"/>
        <v>31201 Snohomish School District</v>
      </c>
      <c r="C461" t="s">
        <v>1242</v>
      </c>
      <c r="D461" t="s">
        <v>169</v>
      </c>
      <c r="E461">
        <v>1904</v>
      </c>
      <c r="F461" t="s">
        <v>1427</v>
      </c>
      <c r="G461" t="s">
        <v>13</v>
      </c>
      <c r="H461" t="s">
        <v>13</v>
      </c>
      <c r="I461" t="s">
        <v>13</v>
      </c>
      <c r="J461" t="s">
        <v>14</v>
      </c>
      <c r="K461" t="s">
        <v>13</v>
      </c>
      <c r="L461">
        <v>1</v>
      </c>
      <c r="M461" s="3">
        <f t="shared" si="23"/>
        <v>6.1019886380971562E-6</v>
      </c>
      <c r="N461" s="4">
        <f t="shared" si="24"/>
        <v>8.57</v>
      </c>
    </row>
    <row r="462" spans="1:14" x14ac:dyDescent="0.25">
      <c r="A462">
        <v>2019</v>
      </c>
      <c r="B462" t="str">
        <f t="shared" si="22"/>
        <v>03017 Kennewick School District</v>
      </c>
      <c r="C462" t="s">
        <v>1091</v>
      </c>
      <c r="D462" t="s">
        <v>217</v>
      </c>
      <c r="E462">
        <v>3472</v>
      </c>
      <c r="F462" t="s">
        <v>1428</v>
      </c>
      <c r="G462" t="s">
        <v>13</v>
      </c>
      <c r="H462" t="s">
        <v>13</v>
      </c>
      <c r="I462" t="s">
        <v>13</v>
      </c>
      <c r="J462" t="s">
        <v>14</v>
      </c>
      <c r="K462" t="s">
        <v>13</v>
      </c>
      <c r="L462">
        <v>1.25</v>
      </c>
      <c r="M462" s="3">
        <f t="shared" si="23"/>
        <v>7.6274857976214446E-6</v>
      </c>
      <c r="N462" s="4">
        <f t="shared" si="24"/>
        <v>10.71</v>
      </c>
    </row>
    <row r="463" spans="1:14" x14ac:dyDescent="0.25">
      <c r="A463">
        <v>2019</v>
      </c>
      <c r="B463" t="str">
        <f t="shared" si="22"/>
        <v>19403 Kittitas School District</v>
      </c>
      <c r="C463" t="s">
        <v>1181</v>
      </c>
      <c r="D463" t="s">
        <v>435</v>
      </c>
      <c r="E463">
        <v>3213</v>
      </c>
      <c r="F463" t="s">
        <v>547</v>
      </c>
      <c r="G463" t="s">
        <v>13</v>
      </c>
      <c r="H463" t="s">
        <v>13</v>
      </c>
      <c r="I463" t="s">
        <v>13</v>
      </c>
      <c r="J463" t="s">
        <v>14</v>
      </c>
      <c r="K463" t="s">
        <v>13</v>
      </c>
      <c r="L463">
        <v>2</v>
      </c>
      <c r="M463" s="3">
        <f t="shared" si="23"/>
        <v>1.2203977276194312E-5</v>
      </c>
      <c r="N463" s="4">
        <f t="shared" si="24"/>
        <v>17.14</v>
      </c>
    </row>
    <row r="464" spans="1:14" x14ac:dyDescent="0.25">
      <c r="A464">
        <v>2019</v>
      </c>
      <c r="B464" t="str">
        <f t="shared" si="22"/>
        <v>16048 Quilcene School District</v>
      </c>
      <c r="C464" t="s">
        <v>1150</v>
      </c>
      <c r="D464" t="s">
        <v>369</v>
      </c>
      <c r="E464">
        <v>5236</v>
      </c>
      <c r="F464" t="s">
        <v>1429</v>
      </c>
      <c r="G464" t="s">
        <v>14</v>
      </c>
      <c r="H464" t="s">
        <v>13</v>
      </c>
      <c r="I464" t="s">
        <v>13</v>
      </c>
      <c r="J464" t="s">
        <v>13</v>
      </c>
      <c r="K464" t="s">
        <v>13</v>
      </c>
      <c r="L464">
        <v>1</v>
      </c>
      <c r="M464" s="3">
        <f t="shared" si="23"/>
        <v>6.1019886380971562E-6</v>
      </c>
      <c r="N464" s="4">
        <f t="shared" si="24"/>
        <v>8.57</v>
      </c>
    </row>
    <row r="465" spans="1:14" x14ac:dyDescent="0.25">
      <c r="A465">
        <v>2019</v>
      </c>
      <c r="B465" t="str">
        <f t="shared" si="22"/>
        <v>24019 Omak School District</v>
      </c>
      <c r="C465" t="s">
        <v>1197</v>
      </c>
      <c r="D465" t="s">
        <v>257</v>
      </c>
      <c r="E465">
        <v>4278</v>
      </c>
      <c r="F465" t="s">
        <v>720</v>
      </c>
      <c r="G465" t="s">
        <v>13</v>
      </c>
      <c r="H465" t="s">
        <v>13</v>
      </c>
      <c r="I465" t="s">
        <v>13</v>
      </c>
      <c r="J465" t="s">
        <v>14</v>
      </c>
      <c r="K465" t="s">
        <v>13</v>
      </c>
      <c r="L465">
        <v>1.25</v>
      </c>
      <c r="M465" s="3">
        <f t="shared" si="23"/>
        <v>7.6274857976214446E-6</v>
      </c>
      <c r="N465" s="4">
        <f t="shared" si="24"/>
        <v>10.71</v>
      </c>
    </row>
    <row r="466" spans="1:14" x14ac:dyDescent="0.25">
      <c r="A466">
        <v>2019</v>
      </c>
      <c r="B466" t="str">
        <f t="shared" si="22"/>
        <v>11001 Pasco School District</v>
      </c>
      <c r="C466" t="s">
        <v>1127</v>
      </c>
      <c r="D466" t="s">
        <v>476</v>
      </c>
      <c r="E466">
        <v>2917</v>
      </c>
      <c r="F466" t="s">
        <v>477</v>
      </c>
      <c r="G466" t="s">
        <v>14</v>
      </c>
      <c r="H466" t="s">
        <v>13</v>
      </c>
      <c r="I466" t="s">
        <v>13</v>
      </c>
      <c r="J466" t="s">
        <v>14</v>
      </c>
      <c r="K466" t="s">
        <v>13</v>
      </c>
      <c r="L466">
        <v>1016.25</v>
      </c>
      <c r="M466" s="3">
        <f t="shared" si="23"/>
        <v>6.2011459534662347E-3</v>
      </c>
      <c r="N466" s="4">
        <f t="shared" si="24"/>
        <v>8709.23</v>
      </c>
    </row>
    <row r="467" spans="1:14" x14ac:dyDescent="0.25">
      <c r="A467">
        <v>2019</v>
      </c>
      <c r="B467" t="str">
        <f t="shared" si="22"/>
        <v>24122 Pateros School District</v>
      </c>
      <c r="C467" t="s">
        <v>1200</v>
      </c>
      <c r="D467" t="s">
        <v>338</v>
      </c>
      <c r="E467">
        <v>2397</v>
      </c>
      <c r="F467" t="s">
        <v>339</v>
      </c>
      <c r="G467" t="s">
        <v>13</v>
      </c>
      <c r="H467" t="s">
        <v>13</v>
      </c>
      <c r="I467" t="s">
        <v>13</v>
      </c>
      <c r="J467" t="s">
        <v>14</v>
      </c>
      <c r="K467" t="s">
        <v>13</v>
      </c>
      <c r="L467">
        <v>29.25</v>
      </c>
      <c r="M467" s="3">
        <f t="shared" si="23"/>
        <v>1.7848316766434181E-4</v>
      </c>
      <c r="N467" s="4">
        <f t="shared" si="24"/>
        <v>250.67</v>
      </c>
    </row>
    <row r="468" spans="1:14" x14ac:dyDescent="0.25">
      <c r="A468">
        <v>2019</v>
      </c>
      <c r="B468" t="str">
        <f t="shared" si="22"/>
        <v>21301 Pe Ell School District</v>
      </c>
      <c r="C468" t="s">
        <v>1321</v>
      </c>
      <c r="D468" t="s">
        <v>458</v>
      </c>
      <c r="E468">
        <v>2858</v>
      </c>
      <c r="F468" t="s">
        <v>459</v>
      </c>
      <c r="G468" t="s">
        <v>13</v>
      </c>
      <c r="H468" t="s">
        <v>13</v>
      </c>
      <c r="I468" t="s">
        <v>13</v>
      </c>
      <c r="J468" t="s">
        <v>14</v>
      </c>
      <c r="K468" t="s">
        <v>13</v>
      </c>
      <c r="L468">
        <v>50.5</v>
      </c>
      <c r="M468" s="3">
        <f t="shared" si="23"/>
        <v>3.0815042622390636E-4</v>
      </c>
      <c r="N468" s="4">
        <f t="shared" si="24"/>
        <v>432.78</v>
      </c>
    </row>
    <row r="469" spans="1:14" x14ac:dyDescent="0.25">
      <c r="A469">
        <v>2019</v>
      </c>
      <c r="B469" t="str">
        <f t="shared" si="22"/>
        <v>27010 Tacoma School District</v>
      </c>
      <c r="C469" t="s">
        <v>1212</v>
      </c>
      <c r="D469" t="s">
        <v>81</v>
      </c>
      <c r="E469">
        <v>4283</v>
      </c>
      <c r="F469" t="s">
        <v>722</v>
      </c>
      <c r="G469" t="s">
        <v>13</v>
      </c>
      <c r="H469" t="s">
        <v>13</v>
      </c>
      <c r="I469" t="s">
        <v>13</v>
      </c>
      <c r="J469" t="s">
        <v>14</v>
      </c>
      <c r="K469" t="s">
        <v>13</v>
      </c>
      <c r="L469">
        <v>2.5</v>
      </c>
      <c r="M469" s="3">
        <f t="shared" si="23"/>
        <v>1.5254971595242889E-5</v>
      </c>
      <c r="N469" s="4">
        <f t="shared" si="24"/>
        <v>21.42</v>
      </c>
    </row>
    <row r="470" spans="1:14" x14ac:dyDescent="0.25">
      <c r="A470">
        <v>2019</v>
      </c>
      <c r="B470" t="str">
        <f t="shared" si="22"/>
        <v>27401 Peninsula School District</v>
      </c>
      <c r="C470" t="s">
        <v>1217</v>
      </c>
      <c r="D470" t="s">
        <v>120</v>
      </c>
      <c r="E470">
        <v>2681</v>
      </c>
      <c r="F470" t="s">
        <v>422</v>
      </c>
      <c r="G470" t="s">
        <v>14</v>
      </c>
      <c r="H470" t="s">
        <v>13</v>
      </c>
      <c r="I470" t="s">
        <v>13</v>
      </c>
      <c r="J470" t="s">
        <v>14</v>
      </c>
      <c r="K470" t="s">
        <v>13</v>
      </c>
      <c r="L470">
        <v>797</v>
      </c>
      <c r="M470" s="3">
        <f t="shared" si="23"/>
        <v>4.8632849445634334E-3</v>
      </c>
      <c r="N470" s="4">
        <f t="shared" si="24"/>
        <v>6830.26</v>
      </c>
    </row>
    <row r="471" spans="1:14" x14ac:dyDescent="0.25">
      <c r="A471">
        <v>2019</v>
      </c>
      <c r="B471" t="str">
        <f t="shared" si="22"/>
        <v>03017 Kennewick School District</v>
      </c>
      <c r="C471" t="s">
        <v>1091</v>
      </c>
      <c r="D471" t="s">
        <v>217</v>
      </c>
      <c r="E471">
        <v>5106</v>
      </c>
      <c r="F471" t="s">
        <v>779</v>
      </c>
      <c r="G471" t="s">
        <v>14</v>
      </c>
      <c r="H471" t="s">
        <v>13</v>
      </c>
      <c r="I471" t="s">
        <v>13</v>
      </c>
      <c r="J471" t="s">
        <v>14</v>
      </c>
      <c r="K471" t="s">
        <v>13</v>
      </c>
      <c r="L471">
        <v>8</v>
      </c>
      <c r="M471" s="3">
        <f t="shared" si="23"/>
        <v>4.881590910477725E-5</v>
      </c>
      <c r="N471" s="4">
        <f t="shared" si="24"/>
        <v>68.56</v>
      </c>
    </row>
    <row r="472" spans="1:14" x14ac:dyDescent="0.25">
      <c r="A472">
        <v>2019</v>
      </c>
      <c r="B472" t="str">
        <f t="shared" si="22"/>
        <v>16049 Chimacum School District</v>
      </c>
      <c r="C472" t="s">
        <v>1151</v>
      </c>
      <c r="D472" t="s">
        <v>167</v>
      </c>
      <c r="E472">
        <v>1724</v>
      </c>
      <c r="F472" t="s">
        <v>168</v>
      </c>
      <c r="G472" t="s">
        <v>14</v>
      </c>
      <c r="H472" t="s">
        <v>13</v>
      </c>
      <c r="I472" t="s">
        <v>14</v>
      </c>
      <c r="J472" t="s">
        <v>14</v>
      </c>
      <c r="K472" t="s">
        <v>13</v>
      </c>
      <c r="L472">
        <v>6.5</v>
      </c>
      <c r="M472" s="3">
        <f t="shared" si="23"/>
        <v>3.9662926147631514E-5</v>
      </c>
      <c r="N472" s="4">
        <f t="shared" si="24"/>
        <v>55.7</v>
      </c>
    </row>
    <row r="473" spans="1:14" x14ac:dyDescent="0.25">
      <c r="A473">
        <v>2019</v>
      </c>
      <c r="B473" t="str">
        <f t="shared" si="22"/>
        <v>27403 Bethel School District</v>
      </c>
      <c r="C473" t="s">
        <v>1219</v>
      </c>
      <c r="D473" t="s">
        <v>43</v>
      </c>
      <c r="E473">
        <v>5961</v>
      </c>
      <c r="F473" t="s">
        <v>110</v>
      </c>
      <c r="G473" t="s">
        <v>14</v>
      </c>
      <c r="H473" t="s">
        <v>13</v>
      </c>
      <c r="I473" t="s">
        <v>13</v>
      </c>
      <c r="J473" t="s">
        <v>14</v>
      </c>
      <c r="K473" t="s">
        <v>13</v>
      </c>
      <c r="L473">
        <v>570.5</v>
      </c>
      <c r="M473" s="3">
        <f t="shared" si="23"/>
        <v>3.4811845180344274E-3</v>
      </c>
      <c r="N473" s="4">
        <f t="shared" si="24"/>
        <v>4889.17</v>
      </c>
    </row>
    <row r="474" spans="1:14" x14ac:dyDescent="0.25">
      <c r="A474">
        <v>2019</v>
      </c>
      <c r="B474" t="str">
        <f t="shared" si="22"/>
        <v>12110 Pomeroy School District</v>
      </c>
      <c r="C474" t="s">
        <v>1130</v>
      </c>
      <c r="D474" t="s">
        <v>291</v>
      </c>
      <c r="E474">
        <v>2241</v>
      </c>
      <c r="F474" t="s">
        <v>292</v>
      </c>
      <c r="G474" t="s">
        <v>13</v>
      </c>
      <c r="H474" t="s">
        <v>13</v>
      </c>
      <c r="I474" t="s">
        <v>14</v>
      </c>
      <c r="J474" t="s">
        <v>14</v>
      </c>
      <c r="K474" t="s">
        <v>13</v>
      </c>
      <c r="L474">
        <v>90.25</v>
      </c>
      <c r="M474" s="3">
        <f t="shared" si="23"/>
        <v>5.5070447458826827E-4</v>
      </c>
      <c r="N474" s="4">
        <f t="shared" si="24"/>
        <v>773.44</v>
      </c>
    </row>
    <row r="475" spans="1:14" x14ac:dyDescent="0.25">
      <c r="A475">
        <v>2019</v>
      </c>
      <c r="B475" t="str">
        <f t="shared" si="22"/>
        <v>05121 Port Angeles School District</v>
      </c>
      <c r="C475" t="s">
        <v>1101</v>
      </c>
      <c r="D475" t="s">
        <v>474</v>
      </c>
      <c r="E475">
        <v>2908</v>
      </c>
      <c r="F475" t="s">
        <v>475</v>
      </c>
      <c r="G475" t="s">
        <v>14</v>
      </c>
      <c r="H475" t="s">
        <v>13</v>
      </c>
      <c r="I475" t="s">
        <v>13</v>
      </c>
      <c r="J475" t="s">
        <v>14</v>
      </c>
      <c r="K475" t="s">
        <v>13</v>
      </c>
      <c r="L475">
        <v>531.25</v>
      </c>
      <c r="M475" s="3">
        <f t="shared" si="23"/>
        <v>3.2416814639891142E-3</v>
      </c>
      <c r="N475" s="4">
        <f t="shared" si="24"/>
        <v>4552.8</v>
      </c>
    </row>
    <row r="476" spans="1:14" x14ac:dyDescent="0.25">
      <c r="A476">
        <v>2019</v>
      </c>
      <c r="B476" t="str">
        <f t="shared" si="22"/>
        <v>31002 Everett School District</v>
      </c>
      <c r="C476" t="s">
        <v>1235</v>
      </c>
      <c r="D476" t="s">
        <v>225</v>
      </c>
      <c r="E476">
        <v>1907</v>
      </c>
      <c r="F476" t="s">
        <v>226</v>
      </c>
      <c r="G476" t="s">
        <v>13</v>
      </c>
      <c r="H476" t="s">
        <v>13</v>
      </c>
      <c r="I476" t="s">
        <v>13</v>
      </c>
      <c r="J476" t="s">
        <v>14</v>
      </c>
      <c r="K476" t="s">
        <v>13</v>
      </c>
      <c r="L476">
        <v>3</v>
      </c>
      <c r="M476" s="3">
        <f t="shared" si="23"/>
        <v>1.8305965914291468E-5</v>
      </c>
      <c r="N476" s="4">
        <f t="shared" si="24"/>
        <v>25.71</v>
      </c>
    </row>
    <row r="477" spans="1:14" x14ac:dyDescent="0.25">
      <c r="A477">
        <v>2019</v>
      </c>
      <c r="B477" t="str">
        <f t="shared" si="22"/>
        <v>16050 Port Townsend School District</v>
      </c>
      <c r="C477" t="s">
        <v>1152</v>
      </c>
      <c r="D477" t="s">
        <v>193</v>
      </c>
      <c r="E477">
        <v>2503</v>
      </c>
      <c r="F477" t="s">
        <v>380</v>
      </c>
      <c r="G477" t="s">
        <v>14</v>
      </c>
      <c r="H477" t="s">
        <v>13</v>
      </c>
      <c r="I477" t="s">
        <v>13</v>
      </c>
      <c r="J477" t="s">
        <v>14</v>
      </c>
      <c r="K477" t="s">
        <v>13</v>
      </c>
      <c r="L477">
        <v>117</v>
      </c>
      <c r="M477" s="3">
        <f t="shared" si="23"/>
        <v>7.1393267065736723E-4</v>
      </c>
      <c r="N477" s="4">
        <f t="shared" si="24"/>
        <v>1002.69</v>
      </c>
    </row>
    <row r="478" spans="1:14" x14ac:dyDescent="0.25">
      <c r="A478">
        <v>2019</v>
      </c>
      <c r="B478" t="str">
        <f t="shared" si="22"/>
        <v>06119 Battle Ground School District</v>
      </c>
      <c r="C478" t="s">
        <v>1111</v>
      </c>
      <c r="D478" t="s">
        <v>33</v>
      </c>
      <c r="E478">
        <v>4104</v>
      </c>
      <c r="F478" t="s">
        <v>690</v>
      </c>
      <c r="G478" t="s">
        <v>14</v>
      </c>
      <c r="H478" t="s">
        <v>13</v>
      </c>
      <c r="I478" t="s">
        <v>13</v>
      </c>
      <c r="J478" t="s">
        <v>14</v>
      </c>
      <c r="K478" t="s">
        <v>13</v>
      </c>
      <c r="L478">
        <v>467</v>
      </c>
      <c r="M478" s="3">
        <f t="shared" si="23"/>
        <v>2.8496286939913716E-3</v>
      </c>
      <c r="N478" s="4">
        <f t="shared" si="24"/>
        <v>4002.18</v>
      </c>
    </row>
    <row r="479" spans="1:14" x14ac:dyDescent="0.25">
      <c r="A479">
        <v>2019</v>
      </c>
      <c r="B479" t="str">
        <f t="shared" si="22"/>
        <v>36402 Prescott School District</v>
      </c>
      <c r="C479" t="s">
        <v>1282</v>
      </c>
      <c r="D479" t="s">
        <v>631</v>
      </c>
      <c r="E479">
        <v>3575</v>
      </c>
      <c r="F479" t="s">
        <v>632</v>
      </c>
      <c r="G479" t="s">
        <v>13</v>
      </c>
      <c r="H479" t="s">
        <v>13</v>
      </c>
      <c r="I479" t="s">
        <v>13</v>
      </c>
      <c r="J479" t="s">
        <v>14</v>
      </c>
      <c r="K479" t="s">
        <v>13</v>
      </c>
      <c r="L479">
        <v>2.5</v>
      </c>
      <c r="M479" s="3">
        <f t="shared" si="23"/>
        <v>1.5254971595242889E-5</v>
      </c>
      <c r="N479" s="4">
        <f t="shared" si="24"/>
        <v>21.42</v>
      </c>
    </row>
    <row r="480" spans="1:14" x14ac:dyDescent="0.25">
      <c r="A480">
        <v>2019</v>
      </c>
      <c r="B480" t="str">
        <f t="shared" si="22"/>
        <v>03116 Prosser School District</v>
      </c>
      <c r="C480" t="s">
        <v>1094</v>
      </c>
      <c r="D480" t="s">
        <v>381</v>
      </c>
      <c r="E480">
        <v>2508</v>
      </c>
      <c r="F480" t="s">
        <v>382</v>
      </c>
      <c r="G480" t="s">
        <v>14</v>
      </c>
      <c r="H480" t="s">
        <v>13</v>
      </c>
      <c r="I480" t="s">
        <v>13</v>
      </c>
      <c r="J480" t="s">
        <v>14</v>
      </c>
      <c r="K480" t="s">
        <v>13</v>
      </c>
      <c r="L480">
        <v>184</v>
      </c>
      <c r="M480" s="3">
        <f t="shared" si="23"/>
        <v>1.1227659094098766E-3</v>
      </c>
      <c r="N480" s="4">
        <f t="shared" si="24"/>
        <v>1576.87</v>
      </c>
    </row>
    <row r="481" spans="1:14" x14ac:dyDescent="0.25">
      <c r="A481">
        <v>2019</v>
      </c>
      <c r="B481" t="str">
        <f t="shared" si="22"/>
        <v>17401 Highline School District</v>
      </c>
      <c r="C481" t="s">
        <v>1157</v>
      </c>
      <c r="D481" t="s">
        <v>40</v>
      </c>
      <c r="E481">
        <v>5172</v>
      </c>
      <c r="F481" t="s">
        <v>792</v>
      </c>
      <c r="G481" t="s">
        <v>13</v>
      </c>
      <c r="H481" t="s">
        <v>14</v>
      </c>
      <c r="I481" t="s">
        <v>13</v>
      </c>
      <c r="J481" t="s">
        <v>14</v>
      </c>
      <c r="K481" t="s">
        <v>13</v>
      </c>
      <c r="L481">
        <v>156.25</v>
      </c>
      <c r="M481" s="3">
        <f t="shared" si="23"/>
        <v>9.5343572470268055E-4</v>
      </c>
      <c r="N481" s="4">
        <f t="shared" si="24"/>
        <v>1339.06</v>
      </c>
    </row>
    <row r="482" spans="1:14" x14ac:dyDescent="0.25">
      <c r="A482">
        <v>2019</v>
      </c>
      <c r="B482" t="str">
        <f t="shared" si="22"/>
        <v>17401 Highline School District</v>
      </c>
      <c r="C482" t="s">
        <v>1157</v>
      </c>
      <c r="D482" t="s">
        <v>40</v>
      </c>
      <c r="E482">
        <v>2270</v>
      </c>
      <c r="F482" t="s">
        <v>296</v>
      </c>
      <c r="G482" t="s">
        <v>14</v>
      </c>
      <c r="H482" t="s">
        <v>14</v>
      </c>
      <c r="I482" t="s">
        <v>13</v>
      </c>
      <c r="J482" t="s">
        <v>14</v>
      </c>
      <c r="K482" t="s">
        <v>13</v>
      </c>
      <c r="L482">
        <v>769.5</v>
      </c>
      <c r="M482" s="3">
        <f t="shared" si="23"/>
        <v>4.6954802570157612E-3</v>
      </c>
      <c r="N482" s="4">
        <f t="shared" si="24"/>
        <v>6594.59</v>
      </c>
    </row>
    <row r="483" spans="1:14" x14ac:dyDescent="0.25">
      <c r="A483">
        <v>2019</v>
      </c>
      <c r="B483" t="str">
        <f t="shared" si="22"/>
        <v>38267 Pullman School District</v>
      </c>
      <c r="C483" t="s">
        <v>1290</v>
      </c>
      <c r="D483" t="s">
        <v>378</v>
      </c>
      <c r="E483">
        <v>2499</v>
      </c>
      <c r="F483" t="s">
        <v>379</v>
      </c>
      <c r="G483" t="s">
        <v>14</v>
      </c>
      <c r="H483" t="s">
        <v>13</v>
      </c>
      <c r="I483" t="s">
        <v>13</v>
      </c>
      <c r="J483" t="s">
        <v>14</v>
      </c>
      <c r="K483" t="s">
        <v>13</v>
      </c>
      <c r="L483">
        <v>279.25</v>
      </c>
      <c r="M483" s="3">
        <f t="shared" si="23"/>
        <v>1.7039803271886307E-3</v>
      </c>
      <c r="N483" s="4">
        <f t="shared" si="24"/>
        <v>2393.16</v>
      </c>
    </row>
    <row r="484" spans="1:14" x14ac:dyDescent="0.25">
      <c r="A484">
        <v>2019</v>
      </c>
      <c r="B484" t="str">
        <f t="shared" si="22"/>
        <v>27003 Puyallup School District</v>
      </c>
      <c r="C484" t="s">
        <v>1211</v>
      </c>
      <c r="D484" t="s">
        <v>145</v>
      </c>
      <c r="E484">
        <v>2125</v>
      </c>
      <c r="F484" t="s">
        <v>264</v>
      </c>
      <c r="G484" t="s">
        <v>14</v>
      </c>
      <c r="H484" t="s">
        <v>13</v>
      </c>
      <c r="I484" t="s">
        <v>13</v>
      </c>
      <c r="J484" t="s">
        <v>14</v>
      </c>
      <c r="K484" t="s">
        <v>13</v>
      </c>
      <c r="L484">
        <v>1258.25</v>
      </c>
      <c r="M484" s="3">
        <f t="shared" si="23"/>
        <v>7.6778272038857467E-3</v>
      </c>
      <c r="N484" s="4">
        <f t="shared" si="24"/>
        <v>10783.16</v>
      </c>
    </row>
    <row r="485" spans="1:14" x14ac:dyDescent="0.25">
      <c r="A485">
        <v>2019</v>
      </c>
      <c r="B485" t="str">
        <f t="shared" si="22"/>
        <v>27003 Puyallup School District</v>
      </c>
      <c r="C485" t="s">
        <v>1211</v>
      </c>
      <c r="D485" t="s">
        <v>145</v>
      </c>
      <c r="E485">
        <v>1640</v>
      </c>
      <c r="F485" t="s">
        <v>146</v>
      </c>
      <c r="G485" t="s">
        <v>13</v>
      </c>
      <c r="H485" t="s">
        <v>13</v>
      </c>
      <c r="I485" t="s">
        <v>13</v>
      </c>
      <c r="J485" t="s">
        <v>14</v>
      </c>
      <c r="K485" t="s">
        <v>13</v>
      </c>
      <c r="L485">
        <v>26</v>
      </c>
      <c r="M485" s="3">
        <f t="shared" si="23"/>
        <v>1.5865170459052606E-4</v>
      </c>
      <c r="N485" s="4">
        <f t="shared" si="24"/>
        <v>222.82</v>
      </c>
    </row>
    <row r="486" spans="1:14" x14ac:dyDescent="0.25">
      <c r="A486">
        <v>2019</v>
      </c>
      <c r="B486" t="str">
        <f t="shared" si="22"/>
        <v>27003 Puyallup School District</v>
      </c>
      <c r="C486" t="s">
        <v>1211</v>
      </c>
      <c r="D486" t="s">
        <v>145</v>
      </c>
      <c r="E486">
        <v>5321</v>
      </c>
      <c r="F486" t="s">
        <v>838</v>
      </c>
      <c r="G486" t="s">
        <v>13</v>
      </c>
      <c r="H486" t="s">
        <v>13</v>
      </c>
      <c r="I486" t="s">
        <v>13</v>
      </c>
      <c r="J486" t="s">
        <v>14</v>
      </c>
      <c r="K486" t="s">
        <v>13</v>
      </c>
      <c r="L486">
        <v>2.25</v>
      </c>
      <c r="M486" s="3">
        <f t="shared" si="23"/>
        <v>1.37294744357186E-5</v>
      </c>
      <c r="N486" s="4">
        <f t="shared" si="24"/>
        <v>19.28</v>
      </c>
    </row>
    <row r="487" spans="1:14" x14ac:dyDescent="0.25">
      <c r="A487">
        <v>2019</v>
      </c>
      <c r="B487" t="str">
        <f t="shared" si="22"/>
        <v>33036 Chewelah School District</v>
      </c>
      <c r="C487" t="s">
        <v>1261</v>
      </c>
      <c r="D487" t="s">
        <v>342</v>
      </c>
      <c r="E487">
        <v>1763</v>
      </c>
      <c r="F487" t="s">
        <v>1430</v>
      </c>
      <c r="G487" t="s">
        <v>14</v>
      </c>
      <c r="H487" t="s">
        <v>13</v>
      </c>
      <c r="I487" t="s">
        <v>13</v>
      </c>
      <c r="J487" t="s">
        <v>13</v>
      </c>
      <c r="K487" t="s">
        <v>13</v>
      </c>
      <c r="L487">
        <v>1</v>
      </c>
      <c r="M487" s="3">
        <f t="shared" si="23"/>
        <v>6.1019886380971562E-6</v>
      </c>
      <c r="N487" s="4">
        <f t="shared" si="24"/>
        <v>8.57</v>
      </c>
    </row>
    <row r="488" spans="1:14" x14ac:dyDescent="0.25">
      <c r="A488">
        <v>2019</v>
      </c>
      <c r="B488" t="str">
        <f t="shared" si="22"/>
        <v>16048 Quilcene School District</v>
      </c>
      <c r="C488" t="s">
        <v>1150</v>
      </c>
      <c r="D488" t="s">
        <v>369</v>
      </c>
      <c r="E488">
        <v>2474</v>
      </c>
      <c r="F488" t="s">
        <v>370</v>
      </c>
      <c r="G488" t="s">
        <v>14</v>
      </c>
      <c r="H488" t="s">
        <v>13</v>
      </c>
      <c r="I488" t="s">
        <v>13</v>
      </c>
      <c r="J488" t="s">
        <v>14</v>
      </c>
      <c r="K488" t="s">
        <v>13</v>
      </c>
      <c r="L488">
        <v>29.25</v>
      </c>
      <c r="M488" s="3">
        <f t="shared" si="23"/>
        <v>1.7848316766434181E-4</v>
      </c>
      <c r="N488" s="4">
        <f t="shared" si="24"/>
        <v>250.67</v>
      </c>
    </row>
    <row r="489" spans="1:14" x14ac:dyDescent="0.25">
      <c r="A489">
        <v>2019</v>
      </c>
      <c r="B489" t="str">
        <f t="shared" si="22"/>
        <v>13144 Quincy School District</v>
      </c>
      <c r="C489" t="s">
        <v>1132</v>
      </c>
      <c r="D489" t="s">
        <v>114</v>
      </c>
      <c r="E489">
        <v>3088</v>
      </c>
      <c r="F489" t="s">
        <v>509</v>
      </c>
      <c r="G489" t="s">
        <v>14</v>
      </c>
      <c r="H489" t="s">
        <v>13</v>
      </c>
      <c r="I489" t="s">
        <v>14</v>
      </c>
      <c r="J489" t="s">
        <v>14</v>
      </c>
      <c r="K489" t="s">
        <v>13</v>
      </c>
      <c r="L489">
        <v>115</v>
      </c>
      <c r="M489" s="3">
        <f t="shared" si="23"/>
        <v>7.0172869338117289E-4</v>
      </c>
      <c r="N489" s="4">
        <f t="shared" si="24"/>
        <v>985.55</v>
      </c>
    </row>
    <row r="490" spans="1:14" x14ac:dyDescent="0.25">
      <c r="A490">
        <v>2019</v>
      </c>
      <c r="B490" t="str">
        <f t="shared" si="22"/>
        <v>13144 Quincy School District</v>
      </c>
      <c r="C490" t="s">
        <v>1132</v>
      </c>
      <c r="D490" t="s">
        <v>114</v>
      </c>
      <c r="E490">
        <v>1506</v>
      </c>
      <c r="F490" t="s">
        <v>115</v>
      </c>
      <c r="G490" t="s">
        <v>13</v>
      </c>
      <c r="H490" t="s">
        <v>13</v>
      </c>
      <c r="I490" t="s">
        <v>13</v>
      </c>
      <c r="J490" t="s">
        <v>14</v>
      </c>
      <c r="K490" t="s">
        <v>13</v>
      </c>
      <c r="L490">
        <v>2.25</v>
      </c>
      <c r="M490" s="3">
        <f t="shared" si="23"/>
        <v>1.37294744357186E-5</v>
      </c>
      <c r="N490" s="4">
        <f t="shared" si="24"/>
        <v>19.28</v>
      </c>
    </row>
    <row r="491" spans="1:14" x14ac:dyDescent="0.25">
      <c r="A491">
        <v>2019</v>
      </c>
      <c r="B491" t="str">
        <f t="shared" si="22"/>
        <v>08122 Longview School District</v>
      </c>
      <c r="C491" t="s">
        <v>1115</v>
      </c>
      <c r="D491" t="s">
        <v>345</v>
      </c>
      <c r="E491">
        <v>2416</v>
      </c>
      <c r="F491" t="s">
        <v>346</v>
      </c>
      <c r="G491" t="s">
        <v>14</v>
      </c>
      <c r="H491" t="s">
        <v>13</v>
      </c>
      <c r="I491" t="s">
        <v>13</v>
      </c>
      <c r="J491" t="s">
        <v>14</v>
      </c>
      <c r="K491" t="s">
        <v>13</v>
      </c>
      <c r="L491">
        <v>334.25</v>
      </c>
      <c r="M491" s="3">
        <f t="shared" si="23"/>
        <v>2.0395897022839745E-3</v>
      </c>
      <c r="N491" s="4">
        <f t="shared" si="24"/>
        <v>2864.51</v>
      </c>
    </row>
    <row r="492" spans="1:14" x14ac:dyDescent="0.25">
      <c r="A492">
        <v>2019</v>
      </c>
      <c r="B492" t="str">
        <f t="shared" si="22"/>
        <v>17001 Seattle School District No. 1</v>
      </c>
      <c r="C492" t="s">
        <v>1153</v>
      </c>
      <c r="D492" t="s">
        <v>1357</v>
      </c>
      <c r="E492">
        <v>3327</v>
      </c>
      <c r="F492" t="s">
        <v>578</v>
      </c>
      <c r="G492" t="s">
        <v>14</v>
      </c>
      <c r="H492" t="s">
        <v>14</v>
      </c>
      <c r="I492" t="s">
        <v>13</v>
      </c>
      <c r="J492" t="s">
        <v>14</v>
      </c>
      <c r="K492" t="s">
        <v>13</v>
      </c>
      <c r="L492">
        <v>184.25</v>
      </c>
      <c r="M492" s="3">
        <f t="shared" si="23"/>
        <v>1.1242914065694009E-3</v>
      </c>
      <c r="N492" s="4">
        <f t="shared" si="24"/>
        <v>1579.02</v>
      </c>
    </row>
    <row r="493" spans="1:14" x14ac:dyDescent="0.25">
      <c r="A493">
        <v>2019</v>
      </c>
      <c r="B493" t="str">
        <f t="shared" si="22"/>
        <v>34307 Rainier School District</v>
      </c>
      <c r="C493" t="s">
        <v>1271</v>
      </c>
      <c r="D493" t="s">
        <v>364</v>
      </c>
      <c r="E493">
        <v>2468</v>
      </c>
      <c r="F493" t="s">
        <v>365</v>
      </c>
      <c r="G493" t="s">
        <v>14</v>
      </c>
      <c r="H493" t="s">
        <v>13</v>
      </c>
      <c r="I493" t="s">
        <v>13</v>
      </c>
      <c r="J493" t="s">
        <v>14</v>
      </c>
      <c r="K493" t="s">
        <v>13</v>
      </c>
      <c r="L493">
        <v>103.25</v>
      </c>
      <c r="M493" s="3">
        <f t="shared" si="23"/>
        <v>6.3003032688353138E-4</v>
      </c>
      <c r="N493" s="4">
        <f t="shared" si="24"/>
        <v>884.85</v>
      </c>
    </row>
    <row r="494" spans="1:14" x14ac:dyDescent="0.25">
      <c r="A494">
        <v>2019</v>
      </c>
      <c r="B494" t="str">
        <f t="shared" si="22"/>
        <v>17401 Highline School District</v>
      </c>
      <c r="C494" t="s">
        <v>1157</v>
      </c>
      <c r="D494" t="s">
        <v>40</v>
      </c>
      <c r="E494">
        <v>3553</v>
      </c>
      <c r="F494" t="s">
        <v>627</v>
      </c>
      <c r="G494" t="s">
        <v>14</v>
      </c>
      <c r="H494" t="s">
        <v>13</v>
      </c>
      <c r="I494" t="s">
        <v>13</v>
      </c>
      <c r="J494" t="s">
        <v>14</v>
      </c>
      <c r="K494" t="s">
        <v>13</v>
      </c>
      <c r="L494">
        <v>305</v>
      </c>
      <c r="M494" s="3">
        <f t="shared" si="23"/>
        <v>1.8611065346196326E-3</v>
      </c>
      <c r="N494" s="4">
        <f t="shared" si="24"/>
        <v>2613.84</v>
      </c>
    </row>
    <row r="495" spans="1:14" x14ac:dyDescent="0.25">
      <c r="A495">
        <v>2019</v>
      </c>
      <c r="B495" t="str">
        <f t="shared" si="22"/>
        <v>25116 Raymond School District</v>
      </c>
      <c r="C495" t="s">
        <v>1205</v>
      </c>
      <c r="D495" t="s">
        <v>324</v>
      </c>
      <c r="E495">
        <v>2357</v>
      </c>
      <c r="F495" t="s">
        <v>325</v>
      </c>
      <c r="G495" t="s">
        <v>13</v>
      </c>
      <c r="H495" t="s">
        <v>13</v>
      </c>
      <c r="I495" t="s">
        <v>13</v>
      </c>
      <c r="J495" t="s">
        <v>14</v>
      </c>
      <c r="K495" t="s">
        <v>13</v>
      </c>
      <c r="L495">
        <v>71.75</v>
      </c>
      <c r="M495" s="3">
        <f t="shared" si="23"/>
        <v>4.3781768478347093E-4</v>
      </c>
      <c r="N495" s="4">
        <f t="shared" si="24"/>
        <v>614.9</v>
      </c>
    </row>
    <row r="496" spans="1:14" x14ac:dyDescent="0.25">
      <c r="A496">
        <v>2019</v>
      </c>
      <c r="B496" t="str">
        <f t="shared" si="22"/>
        <v>22009 Reardan-Edwall School District</v>
      </c>
      <c r="C496" t="s">
        <v>1322</v>
      </c>
      <c r="D496" t="s">
        <v>372</v>
      </c>
      <c r="E496">
        <v>2478</v>
      </c>
      <c r="F496" t="s">
        <v>373</v>
      </c>
      <c r="G496" t="s">
        <v>13</v>
      </c>
      <c r="H496" t="s">
        <v>13</v>
      </c>
      <c r="I496" t="s">
        <v>13</v>
      </c>
      <c r="J496" t="s">
        <v>14</v>
      </c>
      <c r="K496" t="s">
        <v>13</v>
      </c>
      <c r="L496">
        <v>3</v>
      </c>
      <c r="M496" s="3">
        <f t="shared" si="23"/>
        <v>1.8305965914291468E-5</v>
      </c>
      <c r="N496" s="4">
        <f t="shared" si="24"/>
        <v>25.71</v>
      </c>
    </row>
    <row r="497" spans="1:16" x14ac:dyDescent="0.25">
      <c r="A497">
        <v>2019</v>
      </c>
      <c r="B497" t="str">
        <f t="shared" si="22"/>
        <v>17414 Lake Washington School District</v>
      </c>
      <c r="C497" t="s">
        <v>1169</v>
      </c>
      <c r="D497" t="s">
        <v>107</v>
      </c>
      <c r="E497">
        <v>3528</v>
      </c>
      <c r="F497" t="s">
        <v>625</v>
      </c>
      <c r="G497" t="s">
        <v>14</v>
      </c>
      <c r="H497" t="s">
        <v>13</v>
      </c>
      <c r="I497" t="s">
        <v>13</v>
      </c>
      <c r="J497" t="s">
        <v>14</v>
      </c>
      <c r="K497" t="s">
        <v>13</v>
      </c>
      <c r="L497">
        <v>1466.5</v>
      </c>
      <c r="M497" s="3">
        <f t="shared" si="23"/>
        <v>8.9485663377694789E-3</v>
      </c>
      <c r="N497" s="4">
        <f t="shared" si="24"/>
        <v>12567.86</v>
      </c>
    </row>
    <row r="498" spans="1:16" x14ac:dyDescent="0.25">
      <c r="A498">
        <v>2019</v>
      </c>
      <c r="B498" t="str">
        <f t="shared" si="22"/>
        <v>17414 Lake Washington School District</v>
      </c>
      <c r="C498" t="s">
        <v>1169</v>
      </c>
      <c r="D498" t="s">
        <v>107</v>
      </c>
      <c r="E498">
        <v>3232</v>
      </c>
      <c r="F498" t="s">
        <v>1431</v>
      </c>
      <c r="G498" t="s">
        <v>14</v>
      </c>
      <c r="H498" t="s">
        <v>13</v>
      </c>
      <c r="I498" t="s">
        <v>13</v>
      </c>
      <c r="J498" t="s">
        <v>14</v>
      </c>
      <c r="K498" t="s">
        <v>13</v>
      </c>
      <c r="L498">
        <v>3.5</v>
      </c>
      <c r="M498" s="3">
        <f t="shared" si="23"/>
        <v>2.1356960233340046E-5</v>
      </c>
      <c r="N498" s="4">
        <f t="shared" si="24"/>
        <v>29.99</v>
      </c>
    </row>
    <row r="499" spans="1:16" x14ac:dyDescent="0.25">
      <c r="A499">
        <v>2019</v>
      </c>
      <c r="B499" t="str">
        <f t="shared" si="22"/>
        <v>27400 Clover Park School District</v>
      </c>
      <c r="C499" t="s">
        <v>1216</v>
      </c>
      <c r="D499" t="s">
        <v>57</v>
      </c>
      <c r="E499">
        <v>1880</v>
      </c>
      <c r="F499" t="s">
        <v>1432</v>
      </c>
      <c r="G499" t="s">
        <v>14</v>
      </c>
      <c r="H499" t="s">
        <v>13</v>
      </c>
      <c r="I499" t="s">
        <v>13</v>
      </c>
      <c r="J499" t="s">
        <v>13</v>
      </c>
      <c r="K499" t="s">
        <v>13</v>
      </c>
      <c r="L499">
        <v>1</v>
      </c>
      <c r="M499" s="3">
        <f t="shared" si="23"/>
        <v>6.1019886380971562E-6</v>
      </c>
      <c r="N499" s="4">
        <f t="shared" si="24"/>
        <v>8.57</v>
      </c>
    </row>
    <row r="500" spans="1:16" x14ac:dyDescent="0.25">
      <c r="A500">
        <v>2019</v>
      </c>
      <c r="B500" t="str">
        <f t="shared" si="22"/>
        <v>27010 Tacoma School District</v>
      </c>
      <c r="C500" t="s">
        <v>1212</v>
      </c>
      <c r="D500" t="s">
        <v>81</v>
      </c>
      <c r="E500">
        <v>2039</v>
      </c>
      <c r="F500" t="s">
        <v>259</v>
      </c>
      <c r="G500" t="s">
        <v>14</v>
      </c>
      <c r="H500" t="s">
        <v>13</v>
      </c>
      <c r="I500" t="s">
        <v>13</v>
      </c>
      <c r="J500" t="s">
        <v>14</v>
      </c>
      <c r="K500" t="s">
        <v>13</v>
      </c>
      <c r="L500">
        <v>25.75</v>
      </c>
      <c r="M500" s="3">
        <f t="shared" si="23"/>
        <v>1.5712620743100176E-4</v>
      </c>
      <c r="N500" s="4">
        <f t="shared" si="24"/>
        <v>220.68</v>
      </c>
    </row>
    <row r="501" spans="1:16" x14ac:dyDescent="0.25">
      <c r="A501">
        <v>2019</v>
      </c>
      <c r="B501" t="str">
        <f t="shared" si="22"/>
        <v>18100 Bremerton School District</v>
      </c>
      <c r="C501" t="s">
        <v>1174</v>
      </c>
      <c r="D501" t="s">
        <v>50</v>
      </c>
      <c r="E501">
        <v>1737</v>
      </c>
      <c r="F501" t="s">
        <v>173</v>
      </c>
      <c r="G501" t="s">
        <v>13</v>
      </c>
      <c r="H501" t="s">
        <v>13</v>
      </c>
      <c r="I501" t="s">
        <v>13</v>
      </c>
      <c r="J501" t="s">
        <v>14</v>
      </c>
      <c r="K501" t="s">
        <v>13</v>
      </c>
      <c r="L501">
        <v>7.75</v>
      </c>
      <c r="M501" s="3">
        <f t="shared" si="23"/>
        <v>4.7290411945252957E-5</v>
      </c>
      <c r="N501" s="4">
        <f t="shared" si="24"/>
        <v>66.42</v>
      </c>
    </row>
    <row r="502" spans="1:16" x14ac:dyDescent="0.25">
      <c r="A502">
        <v>2019</v>
      </c>
      <c r="B502" t="str">
        <f t="shared" si="22"/>
        <v>17403 Renton School District</v>
      </c>
      <c r="C502" t="s">
        <v>1159</v>
      </c>
      <c r="D502" t="s">
        <v>11</v>
      </c>
      <c r="E502">
        <v>2475</v>
      </c>
      <c r="F502" t="s">
        <v>371</v>
      </c>
      <c r="G502" t="s">
        <v>14</v>
      </c>
      <c r="H502" t="s">
        <v>14</v>
      </c>
      <c r="I502" t="s">
        <v>13</v>
      </c>
      <c r="J502" t="s">
        <v>14</v>
      </c>
      <c r="K502" t="s">
        <v>13</v>
      </c>
      <c r="L502">
        <v>207.5</v>
      </c>
      <c r="M502" s="3">
        <f t="shared" si="23"/>
        <v>1.2661626424051598E-3</v>
      </c>
      <c r="N502" s="4">
        <f t="shared" si="24"/>
        <v>1778.27</v>
      </c>
    </row>
    <row r="503" spans="1:16" x14ac:dyDescent="0.25">
      <c r="A503">
        <v>2019</v>
      </c>
      <c r="B503" t="str">
        <f t="shared" si="22"/>
        <v>10309 Republic School District</v>
      </c>
      <c r="C503" t="s">
        <v>1126</v>
      </c>
      <c r="D503" t="s">
        <v>634</v>
      </c>
      <c r="E503">
        <v>1898</v>
      </c>
      <c r="F503" t="s">
        <v>1433</v>
      </c>
      <c r="G503" t="s">
        <v>13</v>
      </c>
      <c r="H503" t="s">
        <v>13</v>
      </c>
      <c r="I503" t="s">
        <v>13</v>
      </c>
      <c r="J503" t="s">
        <v>14</v>
      </c>
      <c r="K503" t="s">
        <v>13</v>
      </c>
      <c r="L503">
        <v>1</v>
      </c>
      <c r="M503" s="3">
        <f t="shared" si="23"/>
        <v>6.1019886380971562E-6</v>
      </c>
      <c r="N503" s="4">
        <f t="shared" si="24"/>
        <v>8.57</v>
      </c>
    </row>
    <row r="504" spans="1:16" x14ac:dyDescent="0.25">
      <c r="A504">
        <v>2019</v>
      </c>
      <c r="B504" t="str">
        <f t="shared" si="22"/>
        <v>10309 Republic School District</v>
      </c>
      <c r="C504" t="s">
        <v>1126</v>
      </c>
      <c r="D504" t="s">
        <v>634</v>
      </c>
      <c r="E504">
        <v>3579</v>
      </c>
      <c r="F504" t="s">
        <v>635</v>
      </c>
      <c r="G504" t="s">
        <v>13</v>
      </c>
      <c r="H504" t="s">
        <v>13</v>
      </c>
      <c r="I504" t="s">
        <v>13</v>
      </c>
      <c r="J504" t="s">
        <v>14</v>
      </c>
      <c r="K504" t="s">
        <v>13</v>
      </c>
      <c r="L504">
        <v>2.25</v>
      </c>
      <c r="M504" s="3">
        <f t="shared" si="23"/>
        <v>1.37294744357186E-5</v>
      </c>
      <c r="N504" s="4">
        <f t="shared" si="24"/>
        <v>19.28</v>
      </c>
    </row>
    <row r="505" spans="1:16" x14ac:dyDescent="0.25">
      <c r="A505">
        <v>2019</v>
      </c>
      <c r="B505" t="str">
        <f t="shared" si="22"/>
        <v>03400 Richland School District</v>
      </c>
      <c r="C505" t="s">
        <v>1095</v>
      </c>
      <c r="D505" t="s">
        <v>618</v>
      </c>
      <c r="E505">
        <v>3511</v>
      </c>
      <c r="F505" t="s">
        <v>619</v>
      </c>
      <c r="G505" t="s">
        <v>14</v>
      </c>
      <c r="H505" t="s">
        <v>13</v>
      </c>
      <c r="I505" t="s">
        <v>13</v>
      </c>
      <c r="J505" t="s">
        <v>14</v>
      </c>
      <c r="K505" t="s">
        <v>13</v>
      </c>
      <c r="L505">
        <v>763.5</v>
      </c>
      <c r="M505" s="3">
        <f t="shared" si="23"/>
        <v>4.6588683251871784E-3</v>
      </c>
      <c r="N505" s="4">
        <f t="shared" si="24"/>
        <v>6543.17</v>
      </c>
    </row>
    <row r="506" spans="1:16" x14ac:dyDescent="0.25">
      <c r="A506">
        <v>2019</v>
      </c>
      <c r="B506" t="str">
        <f t="shared" si="22"/>
        <v>06122 Ridgefield School District</v>
      </c>
      <c r="C506" t="s">
        <v>1112</v>
      </c>
      <c r="D506" t="s">
        <v>333</v>
      </c>
      <c r="E506">
        <v>2390</v>
      </c>
      <c r="F506" t="s">
        <v>334</v>
      </c>
      <c r="G506" t="s">
        <v>14</v>
      </c>
      <c r="H506" t="s">
        <v>13</v>
      </c>
      <c r="I506" t="s">
        <v>13</v>
      </c>
      <c r="J506" t="s">
        <v>14</v>
      </c>
      <c r="K506" t="s">
        <v>13</v>
      </c>
      <c r="L506">
        <v>303.5</v>
      </c>
      <c r="M506" s="3">
        <f t="shared" si="23"/>
        <v>1.8519535516624869E-3</v>
      </c>
      <c r="N506" s="4">
        <f t="shared" si="24"/>
        <v>2600.9899999999998</v>
      </c>
    </row>
    <row r="507" spans="1:16" x14ac:dyDescent="0.25">
      <c r="A507">
        <v>2019</v>
      </c>
      <c r="B507" t="str">
        <f t="shared" si="22"/>
        <v>39007 Yakima School District</v>
      </c>
      <c r="C507" t="s">
        <v>1296</v>
      </c>
      <c r="D507" t="s">
        <v>27</v>
      </c>
      <c r="E507">
        <v>5264</v>
      </c>
      <c r="F507" t="s">
        <v>816</v>
      </c>
      <c r="G507" t="s">
        <v>13</v>
      </c>
      <c r="H507" t="s">
        <v>13</v>
      </c>
      <c r="I507" t="s">
        <v>13</v>
      </c>
      <c r="J507" t="s">
        <v>14</v>
      </c>
      <c r="K507" t="s">
        <v>13</v>
      </c>
      <c r="L507">
        <v>1</v>
      </c>
      <c r="M507" s="3">
        <f t="shared" si="23"/>
        <v>6.1019886380971562E-6</v>
      </c>
      <c r="N507" s="4">
        <f t="shared" si="24"/>
        <v>8.57</v>
      </c>
    </row>
    <row r="508" spans="1:16" x14ac:dyDescent="0.25">
      <c r="A508">
        <v>2019</v>
      </c>
      <c r="B508" t="str">
        <f t="shared" si="22"/>
        <v>13156 Soap Lake School District</v>
      </c>
      <c r="C508" t="s">
        <v>1135</v>
      </c>
      <c r="D508" t="s">
        <v>122</v>
      </c>
      <c r="E508">
        <v>1518</v>
      </c>
      <c r="F508" t="s">
        <v>123</v>
      </c>
      <c r="G508" t="s">
        <v>13</v>
      </c>
      <c r="H508" t="s">
        <v>13</v>
      </c>
      <c r="I508" t="s">
        <v>13</v>
      </c>
      <c r="J508" t="s">
        <v>14</v>
      </c>
      <c r="K508" t="s">
        <v>13</v>
      </c>
      <c r="L508">
        <v>1</v>
      </c>
      <c r="M508" s="3">
        <f t="shared" si="23"/>
        <v>6.1019886380971562E-6</v>
      </c>
      <c r="N508" s="4">
        <f t="shared" si="24"/>
        <v>8.57</v>
      </c>
    </row>
    <row r="509" spans="1:16" x14ac:dyDescent="0.25">
      <c r="A509">
        <v>2019</v>
      </c>
      <c r="B509" t="str">
        <f t="shared" si="22"/>
        <v>34003 North Thurston Public Schools</v>
      </c>
      <c r="C509" t="s">
        <v>1268</v>
      </c>
      <c r="D509" t="s">
        <v>492</v>
      </c>
      <c r="E509">
        <v>4427</v>
      </c>
      <c r="F509" t="s">
        <v>733</v>
      </c>
      <c r="G509" t="s">
        <v>14</v>
      </c>
      <c r="H509" t="s">
        <v>13</v>
      </c>
      <c r="I509" t="s">
        <v>14</v>
      </c>
      <c r="J509" t="s">
        <v>14</v>
      </c>
      <c r="K509" t="s">
        <v>13</v>
      </c>
      <c r="L509">
        <v>283.25</v>
      </c>
      <c r="M509" s="3">
        <f t="shared" si="23"/>
        <v>1.7283882817410194E-3</v>
      </c>
      <c r="N509" s="4">
        <f t="shared" si="24"/>
        <v>2427.44</v>
      </c>
    </row>
    <row r="510" spans="1:16" x14ac:dyDescent="0.25">
      <c r="A510">
        <v>2019</v>
      </c>
      <c r="B510" t="str">
        <f t="shared" si="22"/>
        <v>03053 Finley School District</v>
      </c>
      <c r="C510" t="s">
        <v>1093</v>
      </c>
      <c r="D510" t="s">
        <v>327</v>
      </c>
      <c r="E510">
        <v>2367</v>
      </c>
      <c r="F510" t="s">
        <v>328</v>
      </c>
      <c r="G510" t="s">
        <v>13</v>
      </c>
      <c r="H510" t="s">
        <v>13</v>
      </c>
      <c r="I510" t="s">
        <v>13</v>
      </c>
      <c r="J510" t="s">
        <v>14</v>
      </c>
      <c r="K510" t="s">
        <v>13</v>
      </c>
      <c r="L510">
        <v>150</v>
      </c>
      <c r="M510" s="3">
        <f t="shared" si="23"/>
        <v>9.1529829571457342E-4</v>
      </c>
      <c r="N510" s="4">
        <f t="shared" si="24"/>
        <v>1285.5</v>
      </c>
    </row>
    <row r="511" spans="1:16" x14ac:dyDescent="0.25">
      <c r="A511">
        <v>2019</v>
      </c>
      <c r="B511" t="str">
        <f t="shared" si="22"/>
        <v>32354 Mead School District</v>
      </c>
      <c r="C511" t="s">
        <v>1251</v>
      </c>
      <c r="D511" t="s">
        <v>197</v>
      </c>
      <c r="E511">
        <v>5268</v>
      </c>
      <c r="F511" t="s">
        <v>818</v>
      </c>
      <c r="G511" t="s">
        <v>14</v>
      </c>
      <c r="H511" t="s">
        <v>13</v>
      </c>
      <c r="I511" t="s">
        <v>13</v>
      </c>
      <c r="J511" t="s">
        <v>14</v>
      </c>
      <c r="K511" t="s">
        <v>13</v>
      </c>
      <c r="L511">
        <v>5.25</v>
      </c>
      <c r="M511" s="3">
        <f t="shared" si="23"/>
        <v>3.2035440350010071E-5</v>
      </c>
      <c r="N511" s="4">
        <f t="shared" si="24"/>
        <v>44.99</v>
      </c>
      <c r="P511" t="s">
        <v>1481</v>
      </c>
    </row>
    <row r="512" spans="1:16" x14ac:dyDescent="0.25">
      <c r="A512">
        <v>2019</v>
      </c>
      <c r="B512" t="str">
        <f t="shared" si="22"/>
        <v>03400 Richland School District</v>
      </c>
      <c r="C512" t="s">
        <v>1095</v>
      </c>
      <c r="D512" t="s">
        <v>618</v>
      </c>
      <c r="E512">
        <v>4295</v>
      </c>
      <c r="F512" t="s">
        <v>725</v>
      </c>
      <c r="G512" t="s">
        <v>13</v>
      </c>
      <c r="H512" t="s">
        <v>13</v>
      </c>
      <c r="I512" t="s">
        <v>13</v>
      </c>
      <c r="J512" t="s">
        <v>14</v>
      </c>
      <c r="K512" t="s">
        <v>13</v>
      </c>
      <c r="L512">
        <v>79.75</v>
      </c>
      <c r="M512" s="3">
        <f t="shared" si="23"/>
        <v>4.8663359388824819E-4</v>
      </c>
      <c r="N512" s="4">
        <f t="shared" si="24"/>
        <v>683.45</v>
      </c>
    </row>
    <row r="513" spans="1:14" x14ac:dyDescent="0.25">
      <c r="A513">
        <v>2019</v>
      </c>
      <c r="B513" t="str">
        <f t="shared" si="22"/>
        <v>32416 Riverside School District</v>
      </c>
      <c r="C513" t="s">
        <v>1259</v>
      </c>
      <c r="D513" t="s">
        <v>230</v>
      </c>
      <c r="E513">
        <v>4228</v>
      </c>
      <c r="F513" t="s">
        <v>711</v>
      </c>
      <c r="G513" t="s">
        <v>14</v>
      </c>
      <c r="H513" t="s">
        <v>13</v>
      </c>
      <c r="I513" t="s">
        <v>13</v>
      </c>
      <c r="J513" t="s">
        <v>14</v>
      </c>
      <c r="K513" t="s">
        <v>13</v>
      </c>
      <c r="L513">
        <v>93.5</v>
      </c>
      <c r="M513" s="3">
        <f t="shared" si="23"/>
        <v>5.705359376620841E-4</v>
      </c>
      <c r="N513" s="4">
        <f t="shared" si="24"/>
        <v>801.29</v>
      </c>
    </row>
    <row r="514" spans="1:14" x14ac:dyDescent="0.25">
      <c r="A514">
        <v>2019</v>
      </c>
      <c r="B514" t="str">
        <f t="shared" ref="B514:B577" si="25">PROPER(CONCATENATE(C514," ",D514))</f>
        <v>34401 Rochester School District</v>
      </c>
      <c r="C514" t="s">
        <v>1272</v>
      </c>
      <c r="D514" t="s">
        <v>171</v>
      </c>
      <c r="E514">
        <v>4326</v>
      </c>
      <c r="F514" t="s">
        <v>728</v>
      </c>
      <c r="G514" t="s">
        <v>14</v>
      </c>
      <c r="H514" t="s">
        <v>13</v>
      </c>
      <c r="I514" t="s">
        <v>13</v>
      </c>
      <c r="J514" t="s">
        <v>14</v>
      </c>
      <c r="K514" t="s">
        <v>13</v>
      </c>
      <c r="L514">
        <v>44.5</v>
      </c>
      <c r="M514" s="3">
        <f t="shared" ref="M514:M577" si="26">L514/$L$702</f>
        <v>2.7153849439532344E-4</v>
      </c>
      <c r="N514" s="4">
        <f t="shared" si="24"/>
        <v>381.36</v>
      </c>
    </row>
    <row r="515" spans="1:14" x14ac:dyDescent="0.25">
      <c r="A515">
        <v>2019</v>
      </c>
      <c r="B515" t="str">
        <f t="shared" si="25"/>
        <v>32081 Spokane School District</v>
      </c>
      <c r="C515" t="s">
        <v>1248</v>
      </c>
      <c r="D515" t="s">
        <v>24</v>
      </c>
      <c r="E515">
        <v>2479</v>
      </c>
      <c r="F515" t="s">
        <v>374</v>
      </c>
      <c r="G515" t="s">
        <v>14</v>
      </c>
      <c r="H515" t="s">
        <v>13</v>
      </c>
      <c r="I515" t="s">
        <v>14</v>
      </c>
      <c r="J515" t="s">
        <v>14</v>
      </c>
      <c r="K515" t="s">
        <v>13</v>
      </c>
      <c r="L515">
        <v>382.75</v>
      </c>
      <c r="M515" s="3">
        <f t="shared" si="26"/>
        <v>2.3355361512316865E-3</v>
      </c>
      <c r="N515" s="4">
        <f t="shared" si="24"/>
        <v>3280.16</v>
      </c>
    </row>
    <row r="516" spans="1:14" x14ac:dyDescent="0.25">
      <c r="A516">
        <v>2019</v>
      </c>
      <c r="B516" t="str">
        <f t="shared" si="25"/>
        <v>17001 Seattle School District No. 1</v>
      </c>
      <c r="C516" t="s">
        <v>1153</v>
      </c>
      <c r="D516" t="s">
        <v>1357</v>
      </c>
      <c r="E516">
        <v>2285</v>
      </c>
      <c r="F516" t="s">
        <v>306</v>
      </c>
      <c r="G516" t="s">
        <v>14</v>
      </c>
      <c r="H516" t="s">
        <v>13</v>
      </c>
      <c r="I516" t="s">
        <v>14</v>
      </c>
      <c r="J516" t="s">
        <v>14</v>
      </c>
      <c r="K516" t="s">
        <v>13</v>
      </c>
      <c r="L516">
        <v>916</v>
      </c>
      <c r="M516" s="3">
        <f t="shared" si="26"/>
        <v>5.5894215924969948E-3</v>
      </c>
      <c r="N516" s="4">
        <f t="shared" si="24"/>
        <v>7850.09</v>
      </c>
    </row>
    <row r="517" spans="1:14" x14ac:dyDescent="0.25">
      <c r="A517">
        <v>2019</v>
      </c>
      <c r="B517" t="str">
        <f t="shared" si="25"/>
        <v>38320 Rosalia School District</v>
      </c>
      <c r="C517" t="s">
        <v>1293</v>
      </c>
      <c r="D517" t="s">
        <v>544</v>
      </c>
      <c r="E517">
        <v>3204</v>
      </c>
      <c r="F517" t="s">
        <v>545</v>
      </c>
      <c r="G517" t="s">
        <v>13</v>
      </c>
      <c r="H517" t="s">
        <v>13</v>
      </c>
      <c r="I517" t="s">
        <v>13</v>
      </c>
      <c r="J517" t="s">
        <v>14</v>
      </c>
      <c r="K517" t="s">
        <v>13</v>
      </c>
      <c r="L517">
        <v>3.5</v>
      </c>
      <c r="M517" s="3">
        <f t="shared" si="26"/>
        <v>2.1356960233340046E-5</v>
      </c>
      <c r="N517" s="4">
        <f t="shared" si="24"/>
        <v>29.99</v>
      </c>
    </row>
    <row r="518" spans="1:14" x14ac:dyDescent="0.25">
      <c r="A518">
        <v>2019</v>
      </c>
      <c r="B518" t="str">
        <f t="shared" si="25"/>
        <v>11001 Pasco School District</v>
      </c>
      <c r="C518" t="s">
        <v>1127</v>
      </c>
      <c r="D518" t="s">
        <v>476</v>
      </c>
      <c r="E518">
        <v>4555</v>
      </c>
      <c r="F518" t="s">
        <v>1434</v>
      </c>
      <c r="G518" t="s">
        <v>13</v>
      </c>
      <c r="H518" t="s">
        <v>13</v>
      </c>
      <c r="I518" t="s">
        <v>13</v>
      </c>
      <c r="J518" t="s">
        <v>14</v>
      </c>
      <c r="K518" t="s">
        <v>13</v>
      </c>
      <c r="L518">
        <v>1</v>
      </c>
      <c r="M518" s="3">
        <f t="shared" si="26"/>
        <v>6.1019886380971562E-6</v>
      </c>
      <c r="N518" s="4">
        <f t="shared" ref="N518:N581" si="27">ROUND(M518*$N$702,2)</f>
        <v>8.57</v>
      </c>
    </row>
    <row r="519" spans="1:14" x14ac:dyDescent="0.25">
      <c r="A519">
        <v>2019</v>
      </c>
      <c r="B519" t="str">
        <f t="shared" si="25"/>
        <v>13160 Royal School District</v>
      </c>
      <c r="C519" t="s">
        <v>1136</v>
      </c>
      <c r="D519" t="s">
        <v>620</v>
      </c>
      <c r="E519">
        <v>3516</v>
      </c>
      <c r="F519" t="s">
        <v>621</v>
      </c>
      <c r="G519" t="s">
        <v>14</v>
      </c>
      <c r="H519" t="s">
        <v>13</v>
      </c>
      <c r="I519" t="s">
        <v>13</v>
      </c>
      <c r="J519" t="s">
        <v>14</v>
      </c>
      <c r="K519" t="s">
        <v>13</v>
      </c>
      <c r="L519">
        <v>427</v>
      </c>
      <c r="M519" s="3">
        <f t="shared" si="26"/>
        <v>2.6055491484674857E-3</v>
      </c>
      <c r="N519" s="4">
        <f t="shared" si="27"/>
        <v>3659.38</v>
      </c>
    </row>
    <row r="520" spans="1:14" x14ac:dyDescent="0.25">
      <c r="A520">
        <v>2019</v>
      </c>
      <c r="B520" t="str">
        <f t="shared" si="25"/>
        <v>13165 Ephrata School District</v>
      </c>
      <c r="C520" t="s">
        <v>1138</v>
      </c>
      <c r="D520" t="s">
        <v>94</v>
      </c>
      <c r="E520">
        <v>5497</v>
      </c>
      <c r="F520" t="s">
        <v>95</v>
      </c>
      <c r="G520" t="s">
        <v>13</v>
      </c>
      <c r="H520" t="s">
        <v>13</v>
      </c>
      <c r="I520" t="s">
        <v>13</v>
      </c>
      <c r="J520" t="s">
        <v>14</v>
      </c>
      <c r="K520" t="s">
        <v>13</v>
      </c>
      <c r="L520">
        <v>1.25</v>
      </c>
      <c r="M520" s="3">
        <f t="shared" si="26"/>
        <v>7.6274857976214446E-6</v>
      </c>
      <c r="N520" s="4">
        <f t="shared" si="27"/>
        <v>10.71</v>
      </c>
    </row>
    <row r="521" spans="1:14" x14ac:dyDescent="0.25">
      <c r="A521">
        <v>2019</v>
      </c>
      <c r="B521" t="str">
        <f t="shared" si="25"/>
        <v>17405 Bellevue School District</v>
      </c>
      <c r="C521" t="s">
        <v>1161</v>
      </c>
      <c r="D521" t="s">
        <v>423</v>
      </c>
      <c r="E521">
        <v>3282</v>
      </c>
      <c r="F521" t="s">
        <v>566</v>
      </c>
      <c r="G521" t="s">
        <v>14</v>
      </c>
      <c r="H521" t="s">
        <v>13</v>
      </c>
      <c r="I521" t="s">
        <v>14</v>
      </c>
      <c r="J521" t="s">
        <v>14</v>
      </c>
      <c r="K521" t="s">
        <v>13</v>
      </c>
      <c r="L521">
        <v>926</v>
      </c>
      <c r="M521" s="3">
        <f t="shared" si="26"/>
        <v>5.6504414788779659E-3</v>
      </c>
      <c r="N521" s="4">
        <f t="shared" si="27"/>
        <v>7935.79</v>
      </c>
    </row>
    <row r="522" spans="1:14" x14ac:dyDescent="0.25">
      <c r="A522">
        <v>2019</v>
      </c>
      <c r="B522" t="str">
        <f t="shared" si="25"/>
        <v>17401 Highline School District</v>
      </c>
      <c r="C522" t="s">
        <v>1157</v>
      </c>
      <c r="D522" t="s">
        <v>40</v>
      </c>
      <c r="E522">
        <v>1973</v>
      </c>
      <c r="F522" t="s">
        <v>246</v>
      </c>
      <c r="G522" t="s">
        <v>14</v>
      </c>
      <c r="H522" t="s">
        <v>13</v>
      </c>
      <c r="I522" t="s">
        <v>13</v>
      </c>
      <c r="J522" t="s">
        <v>14</v>
      </c>
      <c r="K522" t="s">
        <v>13</v>
      </c>
      <c r="L522">
        <v>29.25</v>
      </c>
      <c r="M522" s="3">
        <f t="shared" si="26"/>
        <v>1.7848316766434181E-4</v>
      </c>
      <c r="N522" s="4">
        <f t="shared" si="27"/>
        <v>250.67</v>
      </c>
    </row>
    <row r="523" spans="1:14" x14ac:dyDescent="0.25">
      <c r="A523">
        <v>2019</v>
      </c>
      <c r="B523" t="str">
        <f t="shared" si="25"/>
        <v>32081 Spokane School District</v>
      </c>
      <c r="C523" t="s">
        <v>1248</v>
      </c>
      <c r="D523" t="s">
        <v>24</v>
      </c>
      <c r="E523">
        <v>1698</v>
      </c>
      <c r="F523" t="s">
        <v>158</v>
      </c>
      <c r="G523" t="s">
        <v>14</v>
      </c>
      <c r="H523" t="s">
        <v>13</v>
      </c>
      <c r="I523" t="s">
        <v>13</v>
      </c>
      <c r="J523" t="s">
        <v>14</v>
      </c>
      <c r="K523" t="s">
        <v>13</v>
      </c>
      <c r="L523">
        <v>7.75</v>
      </c>
      <c r="M523" s="3">
        <f t="shared" si="26"/>
        <v>4.7290411945252957E-5</v>
      </c>
      <c r="N523" s="4">
        <f t="shared" si="27"/>
        <v>66.42</v>
      </c>
    </row>
    <row r="524" spans="1:14" x14ac:dyDescent="0.25">
      <c r="A524">
        <v>2019</v>
      </c>
      <c r="B524" t="str">
        <f t="shared" si="25"/>
        <v>27010 Tacoma School District</v>
      </c>
      <c r="C524" t="s">
        <v>1212</v>
      </c>
      <c r="D524" t="s">
        <v>81</v>
      </c>
      <c r="E524">
        <v>5169</v>
      </c>
      <c r="F524" t="s">
        <v>790</v>
      </c>
      <c r="G524" t="s">
        <v>14</v>
      </c>
      <c r="H524" t="s">
        <v>13</v>
      </c>
      <c r="I524" t="s">
        <v>14</v>
      </c>
      <c r="J524" t="s">
        <v>14</v>
      </c>
      <c r="K524" t="s">
        <v>13</v>
      </c>
      <c r="L524">
        <v>583.25</v>
      </c>
      <c r="M524" s="3">
        <f t="shared" si="26"/>
        <v>3.5589848731701662E-3</v>
      </c>
      <c r="N524" s="4">
        <f t="shared" si="27"/>
        <v>4998.43</v>
      </c>
    </row>
    <row r="525" spans="1:14" x14ac:dyDescent="0.25">
      <c r="A525">
        <v>2019</v>
      </c>
      <c r="B525" t="str">
        <f t="shared" si="25"/>
        <v>31015 Edmonds School District</v>
      </c>
      <c r="C525" t="s">
        <v>1238</v>
      </c>
      <c r="D525" t="s">
        <v>29</v>
      </c>
      <c r="E525">
        <v>3854</v>
      </c>
      <c r="F525" t="s">
        <v>663</v>
      </c>
      <c r="G525" t="s">
        <v>13</v>
      </c>
      <c r="H525" t="s">
        <v>13</v>
      </c>
      <c r="I525" t="s">
        <v>13</v>
      </c>
      <c r="J525" t="s">
        <v>14</v>
      </c>
      <c r="K525" t="s">
        <v>13</v>
      </c>
      <c r="L525">
        <v>5.5</v>
      </c>
      <c r="M525" s="3">
        <f t="shared" si="26"/>
        <v>3.3560937509534357E-5</v>
      </c>
      <c r="N525" s="4">
        <f t="shared" si="27"/>
        <v>47.13</v>
      </c>
    </row>
    <row r="526" spans="1:14" x14ac:dyDescent="0.25">
      <c r="A526">
        <v>2019</v>
      </c>
      <c r="B526" t="str">
        <f t="shared" si="25"/>
        <v>36140 Walla Walla Public Schools</v>
      </c>
      <c r="C526" t="s">
        <v>1277</v>
      </c>
      <c r="D526" t="s">
        <v>15</v>
      </c>
      <c r="E526">
        <v>5337</v>
      </c>
      <c r="F526" t="s">
        <v>16</v>
      </c>
      <c r="G526" t="s">
        <v>14</v>
      </c>
      <c r="H526" t="s">
        <v>13</v>
      </c>
      <c r="I526" t="s">
        <v>13</v>
      </c>
      <c r="J526" t="s">
        <v>14</v>
      </c>
      <c r="K526" t="s">
        <v>13</v>
      </c>
      <c r="L526">
        <v>28.5</v>
      </c>
      <c r="M526" s="3">
        <f t="shared" si="26"/>
        <v>1.7390667618576893E-4</v>
      </c>
      <c r="N526" s="4">
        <f t="shared" si="27"/>
        <v>244.24</v>
      </c>
    </row>
    <row r="527" spans="1:14" x14ac:dyDescent="0.25">
      <c r="A527">
        <v>2019</v>
      </c>
      <c r="B527" t="str">
        <f t="shared" si="25"/>
        <v>17001 Seattle School District No. 1</v>
      </c>
      <c r="C527" t="s">
        <v>1153</v>
      </c>
      <c r="D527" t="s">
        <v>1357</v>
      </c>
      <c r="E527">
        <v>5260</v>
      </c>
      <c r="F527" t="s">
        <v>814</v>
      </c>
      <c r="G527" t="s">
        <v>14</v>
      </c>
      <c r="H527" t="s">
        <v>14</v>
      </c>
      <c r="I527" t="s">
        <v>14</v>
      </c>
      <c r="J527" t="s">
        <v>14</v>
      </c>
      <c r="K527" t="s">
        <v>13</v>
      </c>
      <c r="L527">
        <v>22</v>
      </c>
      <c r="M527" s="3">
        <f t="shared" si="26"/>
        <v>1.3424375003813743E-4</v>
      </c>
      <c r="N527" s="4">
        <f t="shared" si="27"/>
        <v>188.54</v>
      </c>
    </row>
    <row r="528" spans="1:14" x14ac:dyDescent="0.25">
      <c r="A528">
        <v>2019</v>
      </c>
      <c r="B528" t="str">
        <f t="shared" si="25"/>
        <v>17001 Seattle School District No. 1</v>
      </c>
      <c r="C528" t="s">
        <v>1153</v>
      </c>
      <c r="D528" t="s">
        <v>1357</v>
      </c>
      <c r="E528">
        <v>1596</v>
      </c>
      <c r="F528" t="s">
        <v>132</v>
      </c>
      <c r="G528" t="s">
        <v>13</v>
      </c>
      <c r="H528" t="s">
        <v>13</v>
      </c>
      <c r="I528" t="s">
        <v>13</v>
      </c>
      <c r="J528" t="s">
        <v>14</v>
      </c>
      <c r="K528" t="s">
        <v>13</v>
      </c>
      <c r="L528">
        <v>139.25</v>
      </c>
      <c r="M528" s="3">
        <f t="shared" si="26"/>
        <v>8.4970191785502898E-4</v>
      </c>
      <c r="N528" s="4">
        <f t="shared" si="27"/>
        <v>1193.3699999999999</v>
      </c>
    </row>
    <row r="529" spans="1:14" x14ac:dyDescent="0.25">
      <c r="A529">
        <v>2019</v>
      </c>
      <c r="B529" t="str">
        <f t="shared" si="25"/>
        <v>17417 Northshore School District</v>
      </c>
      <c r="C529" t="s">
        <v>1171</v>
      </c>
      <c r="D529" t="s">
        <v>90</v>
      </c>
      <c r="E529">
        <v>3811</v>
      </c>
      <c r="F529" t="s">
        <v>659</v>
      </c>
      <c r="G529" t="s">
        <v>13</v>
      </c>
      <c r="H529" t="s">
        <v>13</v>
      </c>
      <c r="I529" t="s">
        <v>14</v>
      </c>
      <c r="J529" t="s">
        <v>14</v>
      </c>
      <c r="K529" t="s">
        <v>13</v>
      </c>
      <c r="L529">
        <v>75.25</v>
      </c>
      <c r="M529" s="3">
        <f t="shared" si="26"/>
        <v>4.5917464501681098E-4</v>
      </c>
      <c r="N529" s="4">
        <f t="shared" si="27"/>
        <v>644.89</v>
      </c>
    </row>
    <row r="530" spans="1:14" x14ac:dyDescent="0.25">
      <c r="A530">
        <v>2019</v>
      </c>
      <c r="B530" t="str">
        <f t="shared" si="25"/>
        <v>29101 Sedro-Woolley School District</v>
      </c>
      <c r="C530" t="s">
        <v>1230</v>
      </c>
      <c r="D530" t="s">
        <v>126</v>
      </c>
      <c r="E530">
        <v>2150</v>
      </c>
      <c r="F530" t="s">
        <v>269</v>
      </c>
      <c r="G530" t="s">
        <v>14</v>
      </c>
      <c r="H530" t="s">
        <v>13</v>
      </c>
      <c r="I530" t="s">
        <v>14</v>
      </c>
      <c r="J530" t="s">
        <v>14</v>
      </c>
      <c r="K530" t="s">
        <v>13</v>
      </c>
      <c r="L530">
        <v>744.5</v>
      </c>
      <c r="M530" s="3">
        <f t="shared" si="26"/>
        <v>4.5429305410633327E-3</v>
      </c>
      <c r="N530" s="4">
        <f t="shared" si="27"/>
        <v>6380.34</v>
      </c>
    </row>
    <row r="531" spans="1:14" x14ac:dyDescent="0.25">
      <c r="A531">
        <v>2019</v>
      </c>
      <c r="B531" t="str">
        <f t="shared" si="25"/>
        <v>37501 Bellingham School District</v>
      </c>
      <c r="C531" t="s">
        <v>1283</v>
      </c>
      <c r="D531" t="s">
        <v>19</v>
      </c>
      <c r="E531">
        <v>3576</v>
      </c>
      <c r="F531" t="s">
        <v>633</v>
      </c>
      <c r="G531" t="s">
        <v>14</v>
      </c>
      <c r="H531" t="s">
        <v>13</v>
      </c>
      <c r="I531" t="s">
        <v>14</v>
      </c>
      <c r="J531" t="s">
        <v>14</v>
      </c>
      <c r="K531" t="s">
        <v>13</v>
      </c>
      <c r="L531">
        <v>725</v>
      </c>
      <c r="M531" s="3">
        <f t="shared" si="26"/>
        <v>4.423941762620438E-3</v>
      </c>
      <c r="N531" s="4">
        <f t="shared" si="27"/>
        <v>6213.23</v>
      </c>
    </row>
    <row r="532" spans="1:14" x14ac:dyDescent="0.25">
      <c r="A532">
        <v>2019</v>
      </c>
      <c r="B532" t="str">
        <f t="shared" si="25"/>
        <v>39119 Selah School District</v>
      </c>
      <c r="C532" t="s">
        <v>1298</v>
      </c>
      <c r="D532" t="s">
        <v>331</v>
      </c>
      <c r="E532">
        <v>5560</v>
      </c>
      <c r="F532" t="s">
        <v>1435</v>
      </c>
      <c r="G532" t="s">
        <v>13</v>
      </c>
      <c r="H532" t="s">
        <v>13</v>
      </c>
      <c r="I532" t="s">
        <v>13</v>
      </c>
      <c r="J532" t="s">
        <v>14</v>
      </c>
      <c r="K532" t="s">
        <v>13</v>
      </c>
      <c r="L532">
        <v>1</v>
      </c>
      <c r="M532" s="3">
        <f t="shared" si="26"/>
        <v>6.1019886380971562E-6</v>
      </c>
      <c r="N532" s="4">
        <f t="shared" si="27"/>
        <v>8.57</v>
      </c>
    </row>
    <row r="533" spans="1:14" x14ac:dyDescent="0.25">
      <c r="A533">
        <v>2019</v>
      </c>
      <c r="B533" t="str">
        <f t="shared" si="25"/>
        <v>39119 Selah School District</v>
      </c>
      <c r="C533" t="s">
        <v>1298</v>
      </c>
      <c r="D533" t="s">
        <v>331</v>
      </c>
      <c r="E533">
        <v>4272</v>
      </c>
      <c r="F533" t="s">
        <v>718</v>
      </c>
      <c r="G533" t="s">
        <v>14</v>
      </c>
      <c r="H533" t="s">
        <v>13</v>
      </c>
      <c r="I533" t="s">
        <v>14</v>
      </c>
      <c r="J533" t="s">
        <v>14</v>
      </c>
      <c r="K533" t="s">
        <v>13</v>
      </c>
      <c r="L533">
        <v>18</v>
      </c>
      <c r="M533" s="3">
        <f t="shared" si="26"/>
        <v>1.098357954857488E-4</v>
      </c>
      <c r="N533" s="4">
        <f t="shared" si="27"/>
        <v>154.26</v>
      </c>
    </row>
    <row r="534" spans="1:14" x14ac:dyDescent="0.25">
      <c r="A534">
        <v>2019</v>
      </c>
      <c r="B534" t="str">
        <f t="shared" si="25"/>
        <v>39119 Selah School District</v>
      </c>
      <c r="C534" t="s">
        <v>1298</v>
      </c>
      <c r="D534" t="s">
        <v>331</v>
      </c>
      <c r="E534">
        <v>2388</v>
      </c>
      <c r="F534" t="s">
        <v>332</v>
      </c>
      <c r="G534" t="s">
        <v>14</v>
      </c>
      <c r="H534" t="s">
        <v>13</v>
      </c>
      <c r="I534" t="s">
        <v>13</v>
      </c>
      <c r="J534" t="s">
        <v>14</v>
      </c>
      <c r="K534" t="s">
        <v>13</v>
      </c>
      <c r="L534">
        <v>209.5</v>
      </c>
      <c r="M534" s="3">
        <f t="shared" si="26"/>
        <v>1.2783666196813542E-3</v>
      </c>
      <c r="N534" s="4">
        <f t="shared" si="27"/>
        <v>1795.41</v>
      </c>
    </row>
    <row r="535" spans="1:14" x14ac:dyDescent="0.25">
      <c r="A535">
        <v>2019</v>
      </c>
      <c r="B535" t="str">
        <f t="shared" si="25"/>
        <v>26070 Selkirk School District</v>
      </c>
      <c r="C535" t="s">
        <v>1209</v>
      </c>
      <c r="D535" t="s">
        <v>808</v>
      </c>
      <c r="E535">
        <v>5226</v>
      </c>
      <c r="F535" t="s">
        <v>809</v>
      </c>
      <c r="G535" t="s">
        <v>14</v>
      </c>
      <c r="H535" t="s">
        <v>13</v>
      </c>
      <c r="I535" t="s">
        <v>13</v>
      </c>
      <c r="J535" t="s">
        <v>14</v>
      </c>
      <c r="K535" t="s">
        <v>13</v>
      </c>
      <c r="L535">
        <v>44</v>
      </c>
      <c r="M535" s="3">
        <f t="shared" si="26"/>
        <v>2.6848750007627486E-4</v>
      </c>
      <c r="N535" s="4">
        <f t="shared" si="27"/>
        <v>377.08</v>
      </c>
    </row>
    <row r="536" spans="1:14" x14ac:dyDescent="0.25">
      <c r="A536">
        <v>2019</v>
      </c>
      <c r="B536" t="str">
        <f t="shared" si="25"/>
        <v>13073 Wahluke School District</v>
      </c>
      <c r="C536" t="s">
        <v>1131</v>
      </c>
      <c r="D536" t="s">
        <v>205</v>
      </c>
      <c r="E536">
        <v>1835</v>
      </c>
      <c r="F536" t="s">
        <v>206</v>
      </c>
      <c r="G536" t="s">
        <v>13</v>
      </c>
      <c r="H536" t="s">
        <v>13</v>
      </c>
      <c r="I536" t="s">
        <v>13</v>
      </c>
      <c r="J536" t="s">
        <v>14</v>
      </c>
      <c r="K536" t="s">
        <v>13</v>
      </c>
      <c r="L536">
        <v>7</v>
      </c>
      <c r="M536" s="3">
        <f t="shared" si="26"/>
        <v>4.2713920466680093E-5</v>
      </c>
      <c r="N536" s="4">
        <f t="shared" si="27"/>
        <v>59.99</v>
      </c>
    </row>
    <row r="537" spans="1:14" x14ac:dyDescent="0.25">
      <c r="A537">
        <v>2019</v>
      </c>
      <c r="B537" t="str">
        <f t="shared" si="25"/>
        <v>05323 Sequim School District</v>
      </c>
      <c r="C537" t="s">
        <v>1102</v>
      </c>
      <c r="D537" t="s">
        <v>162</v>
      </c>
      <c r="E537">
        <v>2471</v>
      </c>
      <c r="F537" t="s">
        <v>366</v>
      </c>
      <c r="G537" t="s">
        <v>14</v>
      </c>
      <c r="H537" t="s">
        <v>13</v>
      </c>
      <c r="I537" t="s">
        <v>13</v>
      </c>
      <c r="J537" t="s">
        <v>14</v>
      </c>
      <c r="K537" t="s">
        <v>13</v>
      </c>
      <c r="L537">
        <v>500</v>
      </c>
      <c r="M537" s="3">
        <f t="shared" si="26"/>
        <v>3.0509943190485779E-3</v>
      </c>
      <c r="N537" s="4">
        <f t="shared" si="27"/>
        <v>4284.9799999999996</v>
      </c>
    </row>
    <row r="538" spans="1:14" x14ac:dyDescent="0.25">
      <c r="A538">
        <v>2019</v>
      </c>
      <c r="B538" t="str">
        <f t="shared" si="25"/>
        <v>31002 Everett School District</v>
      </c>
      <c r="C538" t="s">
        <v>1235</v>
      </c>
      <c r="D538" t="s">
        <v>225</v>
      </c>
      <c r="E538">
        <v>4137</v>
      </c>
      <c r="F538" t="s">
        <v>698</v>
      </c>
      <c r="G538" t="s">
        <v>14</v>
      </c>
      <c r="H538" t="s">
        <v>13</v>
      </c>
      <c r="I538" t="s">
        <v>14</v>
      </c>
      <c r="J538" t="s">
        <v>14</v>
      </c>
      <c r="K538" t="s">
        <v>13</v>
      </c>
      <c r="L538">
        <v>307</v>
      </c>
      <c r="M538" s="3">
        <f t="shared" si="26"/>
        <v>1.8733105118958269E-3</v>
      </c>
      <c r="N538" s="4">
        <f t="shared" si="27"/>
        <v>2630.98</v>
      </c>
    </row>
    <row r="539" spans="1:14" x14ac:dyDescent="0.25">
      <c r="A539">
        <v>2019</v>
      </c>
      <c r="B539" t="str">
        <f t="shared" si="25"/>
        <v>32081 Spokane School District</v>
      </c>
      <c r="C539" t="s">
        <v>1248</v>
      </c>
      <c r="D539" t="s">
        <v>24</v>
      </c>
      <c r="E539">
        <v>3189</v>
      </c>
      <c r="F539" t="s">
        <v>540</v>
      </c>
      <c r="G539" t="s">
        <v>14</v>
      </c>
      <c r="H539" t="s">
        <v>13</v>
      </c>
      <c r="I539" t="s">
        <v>13</v>
      </c>
      <c r="J539" t="s">
        <v>14</v>
      </c>
      <c r="K539" t="s">
        <v>13</v>
      </c>
      <c r="L539">
        <v>388.25</v>
      </c>
      <c r="M539" s="3">
        <f t="shared" si="26"/>
        <v>2.3690970887412207E-3</v>
      </c>
      <c r="N539" s="4">
        <f t="shared" si="27"/>
        <v>3327.29</v>
      </c>
    </row>
    <row r="540" spans="1:14" x14ac:dyDescent="0.25">
      <c r="A540">
        <v>2019</v>
      </c>
      <c r="B540" t="str">
        <f t="shared" si="25"/>
        <v>06114 Evergreen School District (Clark)</v>
      </c>
      <c r="C540" t="s">
        <v>1109</v>
      </c>
      <c r="D540" t="s">
        <v>68</v>
      </c>
      <c r="E540">
        <v>4561</v>
      </c>
      <c r="F540" t="s">
        <v>1436</v>
      </c>
      <c r="G540" t="s">
        <v>14</v>
      </c>
      <c r="H540" t="s">
        <v>13</v>
      </c>
      <c r="I540" t="s">
        <v>13</v>
      </c>
      <c r="J540" t="s">
        <v>13</v>
      </c>
      <c r="K540" t="s">
        <v>13</v>
      </c>
      <c r="L540">
        <v>9.25</v>
      </c>
      <c r="M540" s="3">
        <f t="shared" si="26"/>
        <v>5.6443394902398693E-5</v>
      </c>
      <c r="N540" s="4">
        <f t="shared" si="27"/>
        <v>79.27</v>
      </c>
    </row>
    <row r="541" spans="1:14" x14ac:dyDescent="0.25">
      <c r="A541">
        <v>2019</v>
      </c>
      <c r="B541" t="str">
        <f t="shared" si="25"/>
        <v>23309 Shelton School District</v>
      </c>
      <c r="C541" t="s">
        <v>1194</v>
      </c>
      <c r="D541" t="s">
        <v>219</v>
      </c>
      <c r="E541">
        <v>3241</v>
      </c>
      <c r="F541" t="s">
        <v>555</v>
      </c>
      <c r="G541" t="s">
        <v>14</v>
      </c>
      <c r="H541" t="s">
        <v>13</v>
      </c>
      <c r="I541" t="s">
        <v>13</v>
      </c>
      <c r="J541" t="s">
        <v>14</v>
      </c>
      <c r="K541" t="s">
        <v>13</v>
      </c>
      <c r="L541">
        <v>576.75</v>
      </c>
      <c r="M541" s="3">
        <f t="shared" si="26"/>
        <v>3.5193219470225348E-3</v>
      </c>
      <c r="N541" s="4">
        <f t="shared" si="27"/>
        <v>4942.7299999999996</v>
      </c>
    </row>
    <row r="542" spans="1:14" x14ac:dyDescent="0.25">
      <c r="A542">
        <v>2019</v>
      </c>
      <c r="B542" t="str">
        <f t="shared" si="25"/>
        <v>17417 Northshore School District</v>
      </c>
      <c r="C542" t="s">
        <v>1171</v>
      </c>
      <c r="D542" t="s">
        <v>90</v>
      </c>
      <c r="E542">
        <v>3679</v>
      </c>
      <c r="F542" t="s">
        <v>1437</v>
      </c>
      <c r="G542" t="s">
        <v>14</v>
      </c>
      <c r="H542" t="s">
        <v>13</v>
      </c>
      <c r="I542" t="s">
        <v>13</v>
      </c>
      <c r="J542" t="s">
        <v>14</v>
      </c>
      <c r="K542" t="s">
        <v>13</v>
      </c>
      <c r="L542">
        <v>1</v>
      </c>
      <c r="M542" s="3">
        <f t="shared" si="26"/>
        <v>6.1019886380971562E-6</v>
      </c>
      <c r="N542" s="4">
        <f t="shared" si="27"/>
        <v>8.57</v>
      </c>
    </row>
    <row r="543" spans="1:14" x14ac:dyDescent="0.25">
      <c r="A543">
        <v>2019</v>
      </c>
      <c r="B543" t="str">
        <f t="shared" si="25"/>
        <v>17412 Shoreline School District</v>
      </c>
      <c r="C543" t="s">
        <v>1168</v>
      </c>
      <c r="D543" t="s">
        <v>581</v>
      </c>
      <c r="E543">
        <v>3343</v>
      </c>
      <c r="F543" t="s">
        <v>582</v>
      </c>
      <c r="G543" t="s">
        <v>14</v>
      </c>
      <c r="H543" t="s">
        <v>13</v>
      </c>
      <c r="I543" t="s">
        <v>13</v>
      </c>
      <c r="J543" t="s">
        <v>14</v>
      </c>
      <c r="K543" t="s">
        <v>13</v>
      </c>
      <c r="L543">
        <v>970.75</v>
      </c>
      <c r="M543" s="3">
        <f t="shared" si="26"/>
        <v>5.9235054704328141E-3</v>
      </c>
      <c r="N543" s="4">
        <f t="shared" si="27"/>
        <v>8319.2999999999993</v>
      </c>
    </row>
    <row r="544" spans="1:14" x14ac:dyDescent="0.25">
      <c r="A544">
        <v>2019</v>
      </c>
      <c r="B544" t="str">
        <f t="shared" si="25"/>
        <v>17412 Shoreline School District</v>
      </c>
      <c r="C544" t="s">
        <v>1168</v>
      </c>
      <c r="D544" t="s">
        <v>581</v>
      </c>
      <c r="E544">
        <v>3921</v>
      </c>
      <c r="F544" t="s">
        <v>672</v>
      </c>
      <c r="G544" t="s">
        <v>14</v>
      </c>
      <c r="H544" t="s">
        <v>13</v>
      </c>
      <c r="I544" t="s">
        <v>13</v>
      </c>
      <c r="J544" t="s">
        <v>14</v>
      </c>
      <c r="K544" t="s">
        <v>13</v>
      </c>
      <c r="L544">
        <v>1074</v>
      </c>
      <c r="M544" s="3">
        <f t="shared" si="26"/>
        <v>6.553535797316345E-3</v>
      </c>
      <c r="N544" s="4">
        <f t="shared" si="27"/>
        <v>9204.15</v>
      </c>
    </row>
    <row r="545" spans="1:14" x14ac:dyDescent="0.25">
      <c r="A545">
        <v>2019</v>
      </c>
      <c r="B545" t="str">
        <f t="shared" si="25"/>
        <v>39201 Sunnyside School District</v>
      </c>
      <c r="C545" t="s">
        <v>1301</v>
      </c>
      <c r="D545" t="s">
        <v>483</v>
      </c>
      <c r="E545">
        <v>5049</v>
      </c>
      <c r="F545" t="s">
        <v>769</v>
      </c>
      <c r="G545" t="s">
        <v>14</v>
      </c>
      <c r="H545" t="s">
        <v>13</v>
      </c>
      <c r="I545" t="s">
        <v>13</v>
      </c>
      <c r="J545" t="s">
        <v>14</v>
      </c>
      <c r="K545" t="s">
        <v>13</v>
      </c>
      <c r="L545">
        <v>10</v>
      </c>
      <c r="M545" s="3">
        <f t="shared" si="26"/>
        <v>6.1019886380971557E-5</v>
      </c>
      <c r="N545" s="4">
        <f t="shared" si="27"/>
        <v>85.7</v>
      </c>
    </row>
    <row r="546" spans="1:14" x14ac:dyDescent="0.25">
      <c r="A546">
        <v>2019</v>
      </c>
      <c r="B546" t="str">
        <f t="shared" si="25"/>
        <v>29320 Mount Vernon School District</v>
      </c>
      <c r="C546" t="s">
        <v>1233</v>
      </c>
      <c r="D546" t="s">
        <v>78</v>
      </c>
      <c r="E546">
        <v>1992</v>
      </c>
      <c r="F546" t="s">
        <v>253</v>
      </c>
      <c r="G546" t="s">
        <v>13</v>
      </c>
      <c r="H546" t="s">
        <v>13</v>
      </c>
      <c r="I546" t="s">
        <v>13</v>
      </c>
      <c r="J546" t="s">
        <v>14</v>
      </c>
      <c r="K546" t="s">
        <v>13</v>
      </c>
      <c r="L546">
        <v>5</v>
      </c>
      <c r="M546" s="3">
        <f t="shared" si="26"/>
        <v>3.0509943190485779E-5</v>
      </c>
      <c r="N546" s="4">
        <f t="shared" si="27"/>
        <v>42.85</v>
      </c>
    </row>
    <row r="547" spans="1:14" x14ac:dyDescent="0.25">
      <c r="A547">
        <v>2019</v>
      </c>
      <c r="B547" t="str">
        <f t="shared" si="25"/>
        <v>29801 Esd 189 Acting As A School District</v>
      </c>
      <c r="C547" t="s">
        <v>1326</v>
      </c>
      <c r="D547" t="s">
        <v>405</v>
      </c>
      <c r="E547">
        <v>3363</v>
      </c>
      <c r="F547" t="s">
        <v>585</v>
      </c>
      <c r="G547" t="s">
        <v>13</v>
      </c>
      <c r="H547" t="s">
        <v>13</v>
      </c>
      <c r="I547" t="s">
        <v>13</v>
      </c>
      <c r="J547" t="s">
        <v>14</v>
      </c>
      <c r="K547" t="s">
        <v>13</v>
      </c>
      <c r="L547">
        <v>1</v>
      </c>
      <c r="M547" s="3">
        <f t="shared" si="26"/>
        <v>6.1019886380971562E-6</v>
      </c>
      <c r="N547" s="4">
        <f t="shared" si="27"/>
        <v>8.57</v>
      </c>
    </row>
    <row r="548" spans="1:14" x14ac:dyDescent="0.25">
      <c r="A548">
        <v>2019</v>
      </c>
      <c r="B548" t="str">
        <f t="shared" si="25"/>
        <v>13161 Moses Lake School District</v>
      </c>
      <c r="C548" t="s">
        <v>1137</v>
      </c>
      <c r="D548" t="s">
        <v>550</v>
      </c>
      <c r="E548">
        <v>5323</v>
      </c>
      <c r="F548" t="s">
        <v>839</v>
      </c>
      <c r="G548" t="s">
        <v>13</v>
      </c>
      <c r="H548" t="s">
        <v>13</v>
      </c>
      <c r="I548" t="s">
        <v>13</v>
      </c>
      <c r="J548" t="s">
        <v>14</v>
      </c>
      <c r="K548" t="s">
        <v>13</v>
      </c>
      <c r="L548">
        <v>18.25</v>
      </c>
      <c r="M548" s="3">
        <f t="shared" si="26"/>
        <v>1.1136129264527309E-4</v>
      </c>
      <c r="N548" s="4">
        <f t="shared" si="27"/>
        <v>156.4</v>
      </c>
    </row>
    <row r="549" spans="1:14" x14ac:dyDescent="0.25">
      <c r="A549">
        <v>2019</v>
      </c>
      <c r="B549" t="str">
        <f t="shared" si="25"/>
        <v>31103 Monroe School District</v>
      </c>
      <c r="C549" t="s">
        <v>1241</v>
      </c>
      <c r="D549" t="s">
        <v>187</v>
      </c>
      <c r="E549">
        <v>1777</v>
      </c>
      <c r="F549" t="s">
        <v>188</v>
      </c>
      <c r="G549" t="s">
        <v>14</v>
      </c>
      <c r="H549" t="s">
        <v>13</v>
      </c>
      <c r="I549" t="s">
        <v>13</v>
      </c>
      <c r="J549" t="s">
        <v>14</v>
      </c>
      <c r="K549" t="s">
        <v>13</v>
      </c>
      <c r="L549">
        <v>8.25</v>
      </c>
      <c r="M549" s="3">
        <f t="shared" si="26"/>
        <v>5.0341406264301536E-5</v>
      </c>
      <c r="N549" s="4">
        <f t="shared" si="27"/>
        <v>70.7</v>
      </c>
    </row>
    <row r="550" spans="1:14" x14ac:dyDescent="0.25">
      <c r="A550">
        <v>2019</v>
      </c>
      <c r="B550" t="str">
        <f t="shared" si="25"/>
        <v>31311 Sultan School District</v>
      </c>
      <c r="C550" t="s">
        <v>1244</v>
      </c>
      <c r="D550" t="s">
        <v>111</v>
      </c>
      <c r="E550">
        <v>5114</v>
      </c>
      <c r="F550" t="s">
        <v>781</v>
      </c>
      <c r="G550" t="s">
        <v>13</v>
      </c>
      <c r="H550" t="s">
        <v>13</v>
      </c>
      <c r="I550" t="s">
        <v>13</v>
      </c>
      <c r="J550" t="s">
        <v>14</v>
      </c>
      <c r="K550" t="s">
        <v>13</v>
      </c>
      <c r="L550">
        <v>4.5</v>
      </c>
      <c r="M550" s="3">
        <f t="shared" si="26"/>
        <v>2.74589488714372E-5</v>
      </c>
      <c r="N550" s="4">
        <f t="shared" si="27"/>
        <v>38.56</v>
      </c>
    </row>
    <row r="551" spans="1:14" x14ac:dyDescent="0.25">
      <c r="A551">
        <v>2019</v>
      </c>
      <c r="B551" t="str">
        <f t="shared" si="25"/>
        <v>17404 Skykomish School District</v>
      </c>
      <c r="C551" t="s">
        <v>1160</v>
      </c>
      <c r="D551" t="s">
        <v>383</v>
      </c>
      <c r="E551">
        <v>2513</v>
      </c>
      <c r="F551" t="s">
        <v>384</v>
      </c>
      <c r="G551" t="s">
        <v>13</v>
      </c>
      <c r="H551" t="s">
        <v>13</v>
      </c>
      <c r="I551" t="s">
        <v>13</v>
      </c>
      <c r="J551" t="s">
        <v>14</v>
      </c>
      <c r="K551" t="s">
        <v>13</v>
      </c>
      <c r="L551">
        <v>7.25</v>
      </c>
      <c r="M551" s="3">
        <f t="shared" si="26"/>
        <v>4.4239417626204379E-5</v>
      </c>
      <c r="N551" s="4">
        <f t="shared" si="27"/>
        <v>62.13</v>
      </c>
    </row>
    <row r="552" spans="1:14" x14ac:dyDescent="0.25">
      <c r="A552">
        <v>2019</v>
      </c>
      <c r="B552" t="str">
        <f t="shared" si="25"/>
        <v>17411 Issaquah School District</v>
      </c>
      <c r="C552" t="s">
        <v>1167</v>
      </c>
      <c r="D552" t="s">
        <v>70</v>
      </c>
      <c r="E552">
        <v>4495</v>
      </c>
      <c r="F552" t="s">
        <v>745</v>
      </c>
      <c r="G552" t="s">
        <v>14</v>
      </c>
      <c r="H552" t="s">
        <v>14</v>
      </c>
      <c r="I552" t="s">
        <v>13</v>
      </c>
      <c r="J552" t="s">
        <v>14</v>
      </c>
      <c r="K552" t="s">
        <v>13</v>
      </c>
      <c r="L552">
        <v>1129</v>
      </c>
      <c r="M552" s="3">
        <f t="shared" si="26"/>
        <v>6.8891451724116893E-3</v>
      </c>
      <c r="N552" s="4">
        <f t="shared" si="27"/>
        <v>9675.49</v>
      </c>
    </row>
    <row r="553" spans="1:14" x14ac:dyDescent="0.25">
      <c r="A553">
        <v>2019</v>
      </c>
      <c r="B553" t="str">
        <f t="shared" si="25"/>
        <v>06037 Vancouver School District</v>
      </c>
      <c r="C553" t="s">
        <v>1105</v>
      </c>
      <c r="D553" t="s">
        <v>20</v>
      </c>
      <c r="E553">
        <v>4504</v>
      </c>
      <c r="F553" t="s">
        <v>747</v>
      </c>
      <c r="G553" t="s">
        <v>14</v>
      </c>
      <c r="H553" t="s">
        <v>13</v>
      </c>
      <c r="I553" t="s">
        <v>13</v>
      </c>
      <c r="J553" t="s">
        <v>14</v>
      </c>
      <c r="K553" t="s">
        <v>13</v>
      </c>
      <c r="L553">
        <v>782.25</v>
      </c>
      <c r="M553" s="3">
        <f t="shared" si="26"/>
        <v>4.7732806121515E-3</v>
      </c>
      <c r="N553" s="4">
        <f t="shared" si="27"/>
        <v>6703.86</v>
      </c>
    </row>
    <row r="554" spans="1:14" x14ac:dyDescent="0.25">
      <c r="A554">
        <v>2019</v>
      </c>
      <c r="B554" t="str">
        <f t="shared" si="25"/>
        <v>31201 Snohomish School District</v>
      </c>
      <c r="C554" t="s">
        <v>1242</v>
      </c>
      <c r="D554" t="s">
        <v>169</v>
      </c>
      <c r="E554">
        <v>1730</v>
      </c>
      <c r="F554" t="s">
        <v>170</v>
      </c>
      <c r="G554" t="s">
        <v>13</v>
      </c>
      <c r="H554" t="s">
        <v>13</v>
      </c>
      <c r="I554" t="s">
        <v>13</v>
      </c>
      <c r="J554" t="s">
        <v>14</v>
      </c>
      <c r="K554" t="s">
        <v>13</v>
      </c>
      <c r="L554">
        <v>2.25</v>
      </c>
      <c r="M554" s="3">
        <f t="shared" si="26"/>
        <v>1.37294744357186E-5</v>
      </c>
      <c r="N554" s="4">
        <f t="shared" si="27"/>
        <v>19.28</v>
      </c>
    </row>
    <row r="555" spans="1:14" x14ac:dyDescent="0.25">
      <c r="A555">
        <v>2019</v>
      </c>
      <c r="B555" t="str">
        <f t="shared" si="25"/>
        <v>29801 Esd 189 Acting As A School District</v>
      </c>
      <c r="C555" t="s">
        <v>1326</v>
      </c>
      <c r="D555" t="s">
        <v>405</v>
      </c>
      <c r="E555">
        <v>2601</v>
      </c>
      <c r="F555" t="s">
        <v>406</v>
      </c>
      <c r="G555" t="s">
        <v>13</v>
      </c>
      <c r="H555" t="s">
        <v>13</v>
      </c>
      <c r="I555" t="s">
        <v>13</v>
      </c>
      <c r="J555" t="s">
        <v>14</v>
      </c>
      <c r="K555" t="s">
        <v>13</v>
      </c>
      <c r="L555">
        <v>16</v>
      </c>
      <c r="M555" s="3">
        <f t="shared" si="26"/>
        <v>9.7631818209554499E-5</v>
      </c>
      <c r="N555" s="4">
        <f t="shared" si="27"/>
        <v>137.12</v>
      </c>
    </row>
    <row r="556" spans="1:14" x14ac:dyDescent="0.25">
      <c r="A556">
        <v>2019</v>
      </c>
      <c r="B556" t="str">
        <f t="shared" si="25"/>
        <v>31201 Snohomish School District</v>
      </c>
      <c r="C556" t="s">
        <v>1242</v>
      </c>
      <c r="D556" t="s">
        <v>169</v>
      </c>
      <c r="E556">
        <v>2428</v>
      </c>
      <c r="F556" t="s">
        <v>353</v>
      </c>
      <c r="G556" t="s">
        <v>14</v>
      </c>
      <c r="H556" t="s">
        <v>13</v>
      </c>
      <c r="I556" t="s">
        <v>14</v>
      </c>
      <c r="J556" t="s">
        <v>14</v>
      </c>
      <c r="K556" t="s">
        <v>13</v>
      </c>
      <c r="L556">
        <v>776.75</v>
      </c>
      <c r="M556" s="3">
        <f t="shared" si="26"/>
        <v>4.7397196746419654E-3</v>
      </c>
      <c r="N556" s="4">
        <f t="shared" si="27"/>
        <v>6656.72</v>
      </c>
    </row>
    <row r="557" spans="1:14" x14ac:dyDescent="0.25">
      <c r="A557">
        <v>2019</v>
      </c>
      <c r="B557" t="str">
        <f t="shared" si="25"/>
        <v>31006 Mukilteo School District</v>
      </c>
      <c r="C557" t="s">
        <v>1237</v>
      </c>
      <c r="D557" t="s">
        <v>96</v>
      </c>
      <c r="E557">
        <v>4019</v>
      </c>
      <c r="F557" t="s">
        <v>681</v>
      </c>
      <c r="G557" t="s">
        <v>14</v>
      </c>
      <c r="H557" t="s">
        <v>14</v>
      </c>
      <c r="I557" t="s">
        <v>14</v>
      </c>
      <c r="J557" t="s">
        <v>14</v>
      </c>
      <c r="K557" t="s">
        <v>13</v>
      </c>
      <c r="L557">
        <v>560.75</v>
      </c>
      <c r="M557" s="3">
        <f t="shared" si="26"/>
        <v>3.42169012881298E-3</v>
      </c>
      <c r="N557" s="4">
        <f t="shared" si="27"/>
        <v>4805.6099999999997</v>
      </c>
    </row>
    <row r="558" spans="1:14" x14ac:dyDescent="0.25">
      <c r="A558">
        <v>2019</v>
      </c>
      <c r="B558" t="str">
        <f t="shared" si="25"/>
        <v>17410 Snoqualmie Valley School District</v>
      </c>
      <c r="C558" t="s">
        <v>1166</v>
      </c>
      <c r="D558" t="s">
        <v>45</v>
      </c>
      <c r="E558">
        <v>5296</v>
      </c>
      <c r="F558" t="s">
        <v>1438</v>
      </c>
      <c r="G558" t="s">
        <v>13</v>
      </c>
      <c r="H558" t="s">
        <v>13</v>
      </c>
      <c r="I558" t="s">
        <v>13</v>
      </c>
      <c r="J558" t="s">
        <v>14</v>
      </c>
      <c r="K558" t="s">
        <v>13</v>
      </c>
      <c r="L558">
        <v>1</v>
      </c>
      <c r="M558" s="3">
        <f t="shared" si="26"/>
        <v>6.1019886380971562E-6</v>
      </c>
      <c r="N558" s="4">
        <f t="shared" si="27"/>
        <v>8.57</v>
      </c>
    </row>
    <row r="559" spans="1:14" x14ac:dyDescent="0.25">
      <c r="A559">
        <v>2019</v>
      </c>
      <c r="B559" t="str">
        <f t="shared" si="25"/>
        <v>17410 Snoqualmie Valley School District</v>
      </c>
      <c r="C559" t="s">
        <v>1166</v>
      </c>
      <c r="D559" t="s">
        <v>45</v>
      </c>
      <c r="E559">
        <v>5374</v>
      </c>
      <c r="F559" t="s">
        <v>46</v>
      </c>
      <c r="G559" t="s">
        <v>13</v>
      </c>
      <c r="H559" t="s">
        <v>13</v>
      </c>
      <c r="I559" t="s">
        <v>13</v>
      </c>
      <c r="J559" t="s">
        <v>14</v>
      </c>
      <c r="K559" t="s">
        <v>13</v>
      </c>
      <c r="L559">
        <v>5.25</v>
      </c>
      <c r="M559" s="3">
        <f t="shared" si="26"/>
        <v>3.2035440350010071E-5</v>
      </c>
      <c r="N559" s="4">
        <f t="shared" si="27"/>
        <v>44.99</v>
      </c>
    </row>
    <row r="560" spans="1:14" x14ac:dyDescent="0.25">
      <c r="A560">
        <v>2019</v>
      </c>
      <c r="B560" t="str">
        <f t="shared" si="25"/>
        <v>13156 Soap Lake School District</v>
      </c>
      <c r="C560" t="s">
        <v>1135</v>
      </c>
      <c r="D560" t="s">
        <v>122</v>
      </c>
      <c r="E560">
        <v>3089</v>
      </c>
      <c r="F560" t="s">
        <v>510</v>
      </c>
      <c r="G560" t="s">
        <v>13</v>
      </c>
      <c r="H560" t="s">
        <v>13</v>
      </c>
      <c r="I560" t="s">
        <v>13</v>
      </c>
      <c r="J560" t="s">
        <v>14</v>
      </c>
      <c r="K560" t="s">
        <v>13</v>
      </c>
      <c r="L560">
        <v>50</v>
      </c>
      <c r="M560" s="3">
        <f t="shared" si="26"/>
        <v>3.0509943190485777E-4</v>
      </c>
      <c r="N560" s="4">
        <f t="shared" si="27"/>
        <v>428.5</v>
      </c>
    </row>
    <row r="561" spans="1:14" x14ac:dyDescent="0.25">
      <c r="A561">
        <v>2019</v>
      </c>
      <c r="B561" t="str">
        <f t="shared" si="25"/>
        <v>25118 South Bend School District</v>
      </c>
      <c r="C561" t="s">
        <v>1206</v>
      </c>
      <c r="D561" t="s">
        <v>282</v>
      </c>
      <c r="E561">
        <v>2214</v>
      </c>
      <c r="F561" t="s">
        <v>283</v>
      </c>
      <c r="G561" t="s">
        <v>13</v>
      </c>
      <c r="H561" t="s">
        <v>13</v>
      </c>
      <c r="I561" t="s">
        <v>13</v>
      </c>
      <c r="J561" t="s">
        <v>14</v>
      </c>
      <c r="K561" t="s">
        <v>13</v>
      </c>
      <c r="L561">
        <v>36.75</v>
      </c>
      <c r="M561" s="3">
        <f t="shared" si="26"/>
        <v>2.2424808245007048E-4</v>
      </c>
      <c r="N561" s="4">
        <f t="shared" si="27"/>
        <v>314.95</v>
      </c>
    </row>
    <row r="562" spans="1:14" x14ac:dyDescent="0.25">
      <c r="A562">
        <v>2019</v>
      </c>
      <c r="B562" t="str">
        <f t="shared" si="25"/>
        <v>18402 South Kitsap School District</v>
      </c>
      <c r="C562" t="s">
        <v>1178</v>
      </c>
      <c r="D562" t="s">
        <v>165</v>
      </c>
      <c r="E562">
        <v>2272</v>
      </c>
      <c r="F562" t="s">
        <v>297</v>
      </c>
      <c r="G562" t="s">
        <v>14</v>
      </c>
      <c r="H562" t="s">
        <v>14</v>
      </c>
      <c r="I562" t="s">
        <v>13</v>
      </c>
      <c r="J562" t="s">
        <v>14</v>
      </c>
      <c r="K562" t="s">
        <v>13</v>
      </c>
      <c r="L562">
        <v>1185.5</v>
      </c>
      <c r="M562" s="3">
        <f t="shared" si="26"/>
        <v>7.2339075304641781E-3</v>
      </c>
      <c r="N562" s="4">
        <f t="shared" si="27"/>
        <v>10159.700000000001</v>
      </c>
    </row>
    <row r="563" spans="1:14" x14ac:dyDescent="0.25">
      <c r="A563">
        <v>2019</v>
      </c>
      <c r="B563" t="str">
        <f t="shared" si="25"/>
        <v>34003 North Thurston Public Schools</v>
      </c>
      <c r="C563" t="s">
        <v>1268</v>
      </c>
      <c r="D563" t="s">
        <v>492</v>
      </c>
      <c r="E563">
        <v>4314</v>
      </c>
      <c r="F563" t="s">
        <v>727</v>
      </c>
      <c r="G563" t="s">
        <v>13</v>
      </c>
      <c r="H563" t="s">
        <v>13</v>
      </c>
      <c r="I563" t="s">
        <v>13</v>
      </c>
      <c r="J563" t="s">
        <v>14</v>
      </c>
      <c r="K563" t="s">
        <v>13</v>
      </c>
      <c r="L563">
        <v>95</v>
      </c>
      <c r="M563" s="3">
        <f t="shared" si="26"/>
        <v>5.796889206192298E-4</v>
      </c>
      <c r="N563" s="4">
        <f t="shared" si="27"/>
        <v>814.15</v>
      </c>
    </row>
    <row r="564" spans="1:14" x14ac:dyDescent="0.25">
      <c r="A564">
        <v>2019</v>
      </c>
      <c r="B564" t="str">
        <f t="shared" si="25"/>
        <v>15206 South Whidbey School District</v>
      </c>
      <c r="C564" t="s">
        <v>1149</v>
      </c>
      <c r="D564" t="s">
        <v>154</v>
      </c>
      <c r="E564">
        <v>1682</v>
      </c>
      <c r="F564" t="s">
        <v>155</v>
      </c>
      <c r="G564" t="s">
        <v>13</v>
      </c>
      <c r="H564" t="s">
        <v>13</v>
      </c>
      <c r="I564" t="s">
        <v>13</v>
      </c>
      <c r="J564" t="s">
        <v>14</v>
      </c>
      <c r="K564" t="s">
        <v>13</v>
      </c>
      <c r="L564">
        <v>18</v>
      </c>
      <c r="M564" s="3">
        <f t="shared" si="26"/>
        <v>1.098357954857488E-4</v>
      </c>
      <c r="N564" s="4">
        <f t="shared" si="27"/>
        <v>154.26</v>
      </c>
    </row>
    <row r="565" spans="1:14" x14ac:dyDescent="0.25">
      <c r="A565">
        <v>2019</v>
      </c>
      <c r="B565" t="str">
        <f t="shared" si="25"/>
        <v>15206 South Whidbey School District</v>
      </c>
      <c r="C565" t="s">
        <v>1149</v>
      </c>
      <c r="D565" t="s">
        <v>154</v>
      </c>
      <c r="E565">
        <v>4149</v>
      </c>
      <c r="F565" t="s">
        <v>700</v>
      </c>
      <c r="G565" t="s">
        <v>14</v>
      </c>
      <c r="H565" t="s">
        <v>13</v>
      </c>
      <c r="I565" t="s">
        <v>14</v>
      </c>
      <c r="J565" t="s">
        <v>14</v>
      </c>
      <c r="K565" t="s">
        <v>13</v>
      </c>
      <c r="L565">
        <v>243.25</v>
      </c>
      <c r="M565" s="3">
        <f t="shared" si="26"/>
        <v>1.4843087362171332E-3</v>
      </c>
      <c r="N565" s="4">
        <f t="shared" si="27"/>
        <v>2084.64</v>
      </c>
    </row>
    <row r="566" spans="1:14" x14ac:dyDescent="0.25">
      <c r="A566">
        <v>2019</v>
      </c>
      <c r="B566" t="str">
        <f t="shared" si="25"/>
        <v>03017 Kennewick School District</v>
      </c>
      <c r="C566" t="s">
        <v>1091</v>
      </c>
      <c r="D566" t="s">
        <v>217</v>
      </c>
      <c r="E566">
        <v>4484</v>
      </c>
      <c r="F566" t="s">
        <v>742</v>
      </c>
      <c r="G566" t="s">
        <v>14</v>
      </c>
      <c r="H566" t="s">
        <v>13</v>
      </c>
      <c r="I566" t="s">
        <v>13</v>
      </c>
      <c r="J566" t="s">
        <v>14</v>
      </c>
      <c r="K566" t="s">
        <v>13</v>
      </c>
      <c r="L566">
        <v>859</v>
      </c>
      <c r="M566" s="3">
        <f t="shared" si="26"/>
        <v>5.2416082401254569E-3</v>
      </c>
      <c r="N566" s="4">
        <f t="shared" si="27"/>
        <v>7361.6</v>
      </c>
    </row>
    <row r="567" spans="1:14" x14ac:dyDescent="0.25">
      <c r="A567">
        <v>2019</v>
      </c>
      <c r="B567" t="str">
        <f t="shared" si="25"/>
        <v>27403 Bethel School District</v>
      </c>
      <c r="C567" t="s">
        <v>1219</v>
      </c>
      <c r="D567" t="s">
        <v>43</v>
      </c>
      <c r="E567">
        <v>4158</v>
      </c>
      <c r="F567" t="s">
        <v>701</v>
      </c>
      <c r="G567" t="s">
        <v>14</v>
      </c>
      <c r="H567" t="s">
        <v>13</v>
      </c>
      <c r="I567" t="s">
        <v>13</v>
      </c>
      <c r="J567" t="s">
        <v>14</v>
      </c>
      <c r="K567" t="s">
        <v>13</v>
      </c>
      <c r="L567">
        <v>866</v>
      </c>
      <c r="M567" s="3">
        <f t="shared" si="26"/>
        <v>5.284322160592137E-3</v>
      </c>
      <c r="N567" s="4">
        <f t="shared" si="27"/>
        <v>7421.59</v>
      </c>
    </row>
    <row r="568" spans="1:14" x14ac:dyDescent="0.25">
      <c r="A568">
        <v>2019</v>
      </c>
      <c r="B568" t="str">
        <f t="shared" si="25"/>
        <v>27403 Bethel School District</v>
      </c>
      <c r="C568" t="s">
        <v>1219</v>
      </c>
      <c r="D568" t="s">
        <v>43</v>
      </c>
      <c r="E568">
        <v>3751</v>
      </c>
      <c r="F568" t="s">
        <v>654</v>
      </c>
      <c r="G568" t="s">
        <v>14</v>
      </c>
      <c r="H568" t="s">
        <v>13</v>
      </c>
      <c r="I568" t="s">
        <v>13</v>
      </c>
      <c r="J568" t="s">
        <v>14</v>
      </c>
      <c r="K568" t="s">
        <v>13</v>
      </c>
      <c r="L568">
        <v>5.25</v>
      </c>
      <c r="M568" s="3">
        <f t="shared" si="26"/>
        <v>3.2035440350010071E-5</v>
      </c>
      <c r="N568" s="4">
        <f t="shared" si="27"/>
        <v>44.99</v>
      </c>
    </row>
    <row r="569" spans="1:14" x14ac:dyDescent="0.25">
      <c r="A569">
        <v>2019</v>
      </c>
      <c r="B569" t="str">
        <f t="shared" si="25"/>
        <v>17216 Enumclaw School District</v>
      </c>
      <c r="C569" t="s">
        <v>1155</v>
      </c>
      <c r="D569" t="s">
        <v>579</v>
      </c>
      <c r="E569">
        <v>1523</v>
      </c>
      <c r="F569" t="s">
        <v>229</v>
      </c>
      <c r="G569" t="s">
        <v>13</v>
      </c>
      <c r="H569" t="s">
        <v>13</v>
      </c>
      <c r="I569" t="s">
        <v>13</v>
      </c>
      <c r="J569" t="s">
        <v>14</v>
      </c>
      <c r="K569" t="s">
        <v>13</v>
      </c>
      <c r="L569">
        <v>2.25</v>
      </c>
      <c r="M569" s="3">
        <f t="shared" si="26"/>
        <v>1.37294744357186E-5</v>
      </c>
      <c r="N569" s="4">
        <f t="shared" si="27"/>
        <v>19.28</v>
      </c>
    </row>
    <row r="570" spans="1:14" x14ac:dyDescent="0.25">
      <c r="A570">
        <v>2019</v>
      </c>
      <c r="B570" t="str">
        <f t="shared" si="25"/>
        <v>17408 Auburn School District</v>
      </c>
      <c r="C570" t="s">
        <v>1164</v>
      </c>
      <c r="D570" t="s">
        <v>228</v>
      </c>
      <c r="E570">
        <v>1915</v>
      </c>
      <c r="F570" t="s">
        <v>229</v>
      </c>
      <c r="G570" t="s">
        <v>13</v>
      </c>
      <c r="H570" t="s">
        <v>13</v>
      </c>
      <c r="I570" t="s">
        <v>13</v>
      </c>
      <c r="J570" t="s">
        <v>14</v>
      </c>
      <c r="K570" t="s">
        <v>13</v>
      </c>
      <c r="L570">
        <v>1</v>
      </c>
      <c r="M570" s="3">
        <f t="shared" si="26"/>
        <v>6.1019886380971562E-6</v>
      </c>
      <c r="N570" s="4">
        <f t="shared" si="27"/>
        <v>8.57</v>
      </c>
    </row>
    <row r="571" spans="1:14" x14ac:dyDescent="0.25">
      <c r="A571">
        <v>2019</v>
      </c>
      <c r="B571" t="str">
        <f t="shared" si="25"/>
        <v>03400 Richland School District</v>
      </c>
      <c r="C571" t="s">
        <v>1095</v>
      </c>
      <c r="D571" t="s">
        <v>618</v>
      </c>
      <c r="E571">
        <v>2001</v>
      </c>
      <c r="F571" t="s">
        <v>151</v>
      </c>
      <c r="G571" t="s">
        <v>13</v>
      </c>
      <c r="H571" t="s">
        <v>13</v>
      </c>
      <c r="I571" t="s">
        <v>13</v>
      </c>
      <c r="J571" t="s">
        <v>14</v>
      </c>
      <c r="K571" t="s">
        <v>13</v>
      </c>
      <c r="L571">
        <v>2.5</v>
      </c>
      <c r="M571" s="3">
        <f t="shared" si="26"/>
        <v>1.5254971595242889E-5</v>
      </c>
      <c r="N571" s="4">
        <f t="shared" si="27"/>
        <v>21.42</v>
      </c>
    </row>
    <row r="572" spans="1:14" x14ac:dyDescent="0.25">
      <c r="A572">
        <v>2019</v>
      </c>
      <c r="B572" t="str">
        <f t="shared" si="25"/>
        <v>27010 Tacoma School District</v>
      </c>
      <c r="C572" t="s">
        <v>1212</v>
      </c>
      <c r="D572" t="s">
        <v>81</v>
      </c>
      <c r="E572">
        <v>5192</v>
      </c>
      <c r="F572" t="s">
        <v>798</v>
      </c>
      <c r="G572" t="s">
        <v>13</v>
      </c>
      <c r="H572" t="s">
        <v>13</v>
      </c>
      <c r="I572" t="s">
        <v>13</v>
      </c>
      <c r="J572" t="s">
        <v>14</v>
      </c>
      <c r="K572" t="s">
        <v>13</v>
      </c>
      <c r="L572">
        <v>2.25</v>
      </c>
      <c r="M572" s="3">
        <f t="shared" si="26"/>
        <v>1.37294744357186E-5</v>
      </c>
      <c r="N572" s="4">
        <f t="shared" si="27"/>
        <v>19.28</v>
      </c>
    </row>
    <row r="573" spans="1:14" x14ac:dyDescent="0.25">
      <c r="A573">
        <v>2019</v>
      </c>
      <c r="B573" t="str">
        <f t="shared" si="25"/>
        <v>31006 Mukilteo School District</v>
      </c>
      <c r="C573" t="s">
        <v>1237</v>
      </c>
      <c r="D573" t="s">
        <v>96</v>
      </c>
      <c r="E573">
        <v>1848</v>
      </c>
      <c r="F573" t="s">
        <v>798</v>
      </c>
      <c r="G573" t="s">
        <v>13</v>
      </c>
      <c r="H573" t="s">
        <v>13</v>
      </c>
      <c r="I573" t="s">
        <v>13</v>
      </c>
      <c r="J573" t="s">
        <v>14</v>
      </c>
      <c r="K573" t="s">
        <v>13</v>
      </c>
      <c r="L573">
        <v>2</v>
      </c>
      <c r="M573" s="3">
        <f t="shared" si="26"/>
        <v>1.2203977276194312E-5</v>
      </c>
      <c r="N573" s="4">
        <f t="shared" si="27"/>
        <v>17.14</v>
      </c>
    </row>
    <row r="574" spans="1:14" x14ac:dyDescent="0.25">
      <c r="A574">
        <v>2019</v>
      </c>
      <c r="B574" t="str">
        <f t="shared" si="25"/>
        <v>32081 Spokane School District</v>
      </c>
      <c r="C574" t="s">
        <v>1248</v>
      </c>
      <c r="D574" t="s">
        <v>24</v>
      </c>
      <c r="E574">
        <v>4191</v>
      </c>
      <c r="F574" t="s">
        <v>704</v>
      </c>
      <c r="G574" t="s">
        <v>14</v>
      </c>
      <c r="H574" t="s">
        <v>13</v>
      </c>
      <c r="I574" t="s">
        <v>13</v>
      </c>
      <c r="J574" t="s">
        <v>14</v>
      </c>
      <c r="K574" t="s">
        <v>13</v>
      </c>
      <c r="L574">
        <v>586</v>
      </c>
      <c r="M574" s="3">
        <f t="shared" si="26"/>
        <v>3.5757653419249335E-3</v>
      </c>
      <c r="N574" s="4">
        <f t="shared" si="27"/>
        <v>5022</v>
      </c>
    </row>
    <row r="575" spans="1:14" x14ac:dyDescent="0.25">
      <c r="A575">
        <v>2019</v>
      </c>
      <c r="B575" t="str">
        <f t="shared" si="25"/>
        <v>32801 Esd 101 Acting As A School District</v>
      </c>
      <c r="C575" t="s">
        <v>1260</v>
      </c>
      <c r="D575" t="s">
        <v>66</v>
      </c>
      <c r="E575">
        <v>3526</v>
      </c>
      <c r="F575" t="s">
        <v>624</v>
      </c>
      <c r="G575" t="s">
        <v>14</v>
      </c>
      <c r="H575" t="s">
        <v>13</v>
      </c>
      <c r="I575" t="s">
        <v>13</v>
      </c>
      <c r="J575" t="s">
        <v>14</v>
      </c>
      <c r="K575" t="s">
        <v>13</v>
      </c>
      <c r="L575">
        <v>7.5</v>
      </c>
      <c r="M575" s="3">
        <f t="shared" si="26"/>
        <v>4.5764914785728671E-5</v>
      </c>
      <c r="N575" s="4">
        <f t="shared" si="27"/>
        <v>64.27</v>
      </c>
    </row>
    <row r="576" spans="1:14" x14ac:dyDescent="0.25">
      <c r="A576">
        <v>2019</v>
      </c>
      <c r="B576" t="str">
        <f t="shared" si="25"/>
        <v>32363 West Valley School District (Spokane)</v>
      </c>
      <c r="C576" t="s">
        <v>1257</v>
      </c>
      <c r="D576" t="s">
        <v>142</v>
      </c>
      <c r="E576">
        <v>1838</v>
      </c>
      <c r="F576" t="s">
        <v>1439</v>
      </c>
      <c r="G576" t="s">
        <v>13</v>
      </c>
      <c r="H576" t="s">
        <v>13</v>
      </c>
      <c r="I576" t="s">
        <v>13</v>
      </c>
      <c r="J576" t="s">
        <v>14</v>
      </c>
      <c r="K576" t="s">
        <v>13</v>
      </c>
      <c r="L576">
        <v>3.25</v>
      </c>
      <c r="M576" s="3">
        <f t="shared" si="26"/>
        <v>1.9831463073815757E-5</v>
      </c>
      <c r="N576" s="4">
        <f t="shared" si="27"/>
        <v>27.85</v>
      </c>
    </row>
    <row r="577" spans="1:14" x14ac:dyDescent="0.25">
      <c r="A577">
        <v>2019</v>
      </c>
      <c r="B577" t="str">
        <f t="shared" si="25"/>
        <v>32356 Central Valley School District</v>
      </c>
      <c r="C577" t="s">
        <v>1252</v>
      </c>
      <c r="D577" t="s">
        <v>501</v>
      </c>
      <c r="E577">
        <v>5278</v>
      </c>
      <c r="F577" t="s">
        <v>823</v>
      </c>
      <c r="G577" t="s">
        <v>14</v>
      </c>
      <c r="H577" t="s">
        <v>13</v>
      </c>
      <c r="I577" t="s">
        <v>13</v>
      </c>
      <c r="J577" t="s">
        <v>14</v>
      </c>
      <c r="K577" t="s">
        <v>13</v>
      </c>
      <c r="L577">
        <v>46</v>
      </c>
      <c r="M577" s="3">
        <f t="shared" si="26"/>
        <v>2.8069147735246914E-4</v>
      </c>
      <c r="N577" s="4">
        <f t="shared" si="27"/>
        <v>394.22</v>
      </c>
    </row>
    <row r="578" spans="1:14" x14ac:dyDescent="0.25">
      <c r="A578">
        <v>2019</v>
      </c>
      <c r="B578" t="str">
        <f t="shared" ref="B578:B641" si="28">PROPER(CONCATENATE(C578," ",D578))</f>
        <v>32363 West Valley School District (Spokane)</v>
      </c>
      <c r="C578" t="s">
        <v>1257</v>
      </c>
      <c r="D578" t="s">
        <v>142</v>
      </c>
      <c r="E578">
        <v>1842</v>
      </c>
      <c r="F578" t="s">
        <v>208</v>
      </c>
      <c r="G578" t="s">
        <v>13</v>
      </c>
      <c r="H578" t="s">
        <v>13</v>
      </c>
      <c r="I578" t="s">
        <v>13</v>
      </c>
      <c r="J578" t="s">
        <v>14</v>
      </c>
      <c r="K578" t="s">
        <v>13</v>
      </c>
      <c r="L578">
        <v>7.5</v>
      </c>
      <c r="M578" s="3">
        <f t="shared" ref="M578:M641" si="29">L578/$L$702</f>
        <v>4.5764914785728671E-5</v>
      </c>
      <c r="N578" s="4">
        <f t="shared" si="27"/>
        <v>64.27</v>
      </c>
    </row>
    <row r="579" spans="1:14" x14ac:dyDescent="0.25">
      <c r="A579">
        <v>2019</v>
      </c>
      <c r="B579" t="str">
        <f t="shared" si="28"/>
        <v>22008 Sprague School District</v>
      </c>
      <c r="C579" t="s">
        <v>1353</v>
      </c>
      <c r="D579" t="s">
        <v>1440</v>
      </c>
      <c r="E579">
        <v>2186</v>
      </c>
      <c r="F579" t="s">
        <v>1441</v>
      </c>
      <c r="G579" t="s">
        <v>14</v>
      </c>
      <c r="H579" t="s">
        <v>13</v>
      </c>
      <c r="I579" t="s">
        <v>13</v>
      </c>
      <c r="J579" t="s">
        <v>13</v>
      </c>
      <c r="K579" t="s">
        <v>13</v>
      </c>
      <c r="L579">
        <v>2</v>
      </c>
      <c r="M579" s="3">
        <f t="shared" si="29"/>
        <v>1.2203977276194312E-5</v>
      </c>
      <c r="N579" s="4">
        <f t="shared" si="27"/>
        <v>17.14</v>
      </c>
    </row>
    <row r="580" spans="1:14" x14ac:dyDescent="0.25">
      <c r="A580">
        <v>2019</v>
      </c>
      <c r="B580" t="str">
        <f t="shared" si="28"/>
        <v>37501 Bellingham School District</v>
      </c>
      <c r="C580" t="s">
        <v>1283</v>
      </c>
      <c r="D580" t="s">
        <v>19</v>
      </c>
      <c r="E580">
        <v>4515</v>
      </c>
      <c r="F580" t="s">
        <v>749</v>
      </c>
      <c r="G580" t="s">
        <v>14</v>
      </c>
      <c r="H580" t="s">
        <v>13</v>
      </c>
      <c r="I580" t="s">
        <v>13</v>
      </c>
      <c r="J580" t="s">
        <v>14</v>
      </c>
      <c r="K580" t="s">
        <v>13</v>
      </c>
      <c r="L580">
        <v>766.75</v>
      </c>
      <c r="M580" s="3">
        <f t="shared" si="29"/>
        <v>4.6786997882609944E-3</v>
      </c>
      <c r="N580" s="4">
        <f t="shared" si="27"/>
        <v>6571.02</v>
      </c>
    </row>
    <row r="581" spans="1:14" x14ac:dyDescent="0.25">
      <c r="A581">
        <v>2019</v>
      </c>
      <c r="B581" t="str">
        <f t="shared" si="28"/>
        <v>38322 St. John School District</v>
      </c>
      <c r="C581" t="s">
        <v>1331</v>
      </c>
      <c r="D581" t="s">
        <v>503</v>
      </c>
      <c r="E581">
        <v>3068</v>
      </c>
      <c r="F581" t="s">
        <v>504</v>
      </c>
      <c r="G581" t="s">
        <v>13</v>
      </c>
      <c r="H581" t="s">
        <v>13</v>
      </c>
      <c r="I581" t="s">
        <v>13</v>
      </c>
      <c r="J581" t="s">
        <v>14</v>
      </c>
      <c r="K581" t="s">
        <v>13</v>
      </c>
      <c r="L581">
        <v>1.25</v>
      </c>
      <c r="M581" s="3">
        <f t="shared" si="29"/>
        <v>7.6274857976214446E-6</v>
      </c>
      <c r="N581" s="4">
        <f t="shared" si="27"/>
        <v>10.71</v>
      </c>
    </row>
    <row r="582" spans="1:14" x14ac:dyDescent="0.25">
      <c r="A582">
        <v>2019</v>
      </c>
      <c r="B582" t="str">
        <f t="shared" si="28"/>
        <v>27010 Tacoma School District</v>
      </c>
      <c r="C582" t="s">
        <v>1212</v>
      </c>
      <c r="D582" t="s">
        <v>81</v>
      </c>
      <c r="E582">
        <v>2084</v>
      </c>
      <c r="F582" t="s">
        <v>261</v>
      </c>
      <c r="G582" t="s">
        <v>14</v>
      </c>
      <c r="H582" t="s">
        <v>13</v>
      </c>
      <c r="I582" t="s">
        <v>13</v>
      </c>
      <c r="J582" t="s">
        <v>14</v>
      </c>
      <c r="K582" t="s">
        <v>13</v>
      </c>
      <c r="L582">
        <v>960</v>
      </c>
      <c r="M582" s="3">
        <f t="shared" si="29"/>
        <v>5.8579090925732699E-3</v>
      </c>
      <c r="N582" s="4">
        <f t="shared" ref="N582:N645" si="30">ROUND(M582*$N$702,2)</f>
        <v>8227.17</v>
      </c>
    </row>
    <row r="583" spans="1:14" x14ac:dyDescent="0.25">
      <c r="A583">
        <v>2019</v>
      </c>
      <c r="B583" t="str">
        <f t="shared" si="28"/>
        <v>39007 Yakima School District</v>
      </c>
      <c r="C583" t="s">
        <v>1296</v>
      </c>
      <c r="D583" t="s">
        <v>27</v>
      </c>
      <c r="E583">
        <v>4093</v>
      </c>
      <c r="F583" t="s">
        <v>688</v>
      </c>
      <c r="G583" t="s">
        <v>13</v>
      </c>
      <c r="H583" t="s">
        <v>13</v>
      </c>
      <c r="I583" t="s">
        <v>13</v>
      </c>
      <c r="J583" t="s">
        <v>14</v>
      </c>
      <c r="K583" t="s">
        <v>13</v>
      </c>
      <c r="L583">
        <v>30.25</v>
      </c>
      <c r="M583" s="3">
        <f t="shared" si="29"/>
        <v>1.8458515630243898E-4</v>
      </c>
      <c r="N583" s="4">
        <f t="shared" si="30"/>
        <v>259.24</v>
      </c>
    </row>
    <row r="584" spans="1:14" x14ac:dyDescent="0.25">
      <c r="A584">
        <v>2019</v>
      </c>
      <c r="B584" t="str">
        <f t="shared" si="28"/>
        <v>31401 Stanwood-Camano School District</v>
      </c>
      <c r="C584" t="s">
        <v>1247</v>
      </c>
      <c r="D584" t="s">
        <v>160</v>
      </c>
      <c r="E584">
        <v>2581</v>
      </c>
      <c r="F584" t="s">
        <v>400</v>
      </c>
      <c r="G584" t="s">
        <v>14</v>
      </c>
      <c r="H584" t="s">
        <v>13</v>
      </c>
      <c r="I584" t="s">
        <v>14</v>
      </c>
      <c r="J584" t="s">
        <v>14</v>
      </c>
      <c r="K584" t="s">
        <v>13</v>
      </c>
      <c r="L584">
        <v>480.75</v>
      </c>
      <c r="M584" s="3">
        <f t="shared" si="29"/>
        <v>2.9335310377652077E-3</v>
      </c>
      <c r="N584" s="4">
        <f t="shared" si="30"/>
        <v>4120.01</v>
      </c>
    </row>
    <row r="585" spans="1:14" x14ac:dyDescent="0.25">
      <c r="A585">
        <v>2019</v>
      </c>
      <c r="B585" t="str">
        <f t="shared" si="28"/>
        <v>29101 Sedro-Woolley School District</v>
      </c>
      <c r="C585" t="s">
        <v>1230</v>
      </c>
      <c r="D585" t="s">
        <v>126</v>
      </c>
      <c r="E585">
        <v>1537</v>
      </c>
      <c r="F585" t="s">
        <v>127</v>
      </c>
      <c r="G585" t="s">
        <v>13</v>
      </c>
      <c r="H585" t="s">
        <v>13</v>
      </c>
      <c r="I585" t="s">
        <v>13</v>
      </c>
      <c r="J585" t="s">
        <v>14</v>
      </c>
      <c r="K585" t="s">
        <v>13</v>
      </c>
      <c r="L585">
        <v>40</v>
      </c>
      <c r="M585" s="3">
        <f t="shared" si="29"/>
        <v>2.4407954552388623E-4</v>
      </c>
      <c r="N585" s="4">
        <f t="shared" si="30"/>
        <v>342.8</v>
      </c>
    </row>
    <row r="586" spans="1:14" x14ac:dyDescent="0.25">
      <c r="A586">
        <v>2019</v>
      </c>
      <c r="B586" t="str">
        <f t="shared" si="28"/>
        <v>27001 Steilacoom Hist. School District</v>
      </c>
      <c r="C586" t="s">
        <v>1210</v>
      </c>
      <c r="D586" t="s">
        <v>696</v>
      </c>
      <c r="E586">
        <v>4131</v>
      </c>
      <c r="F586" t="s">
        <v>697</v>
      </c>
      <c r="G586" t="s">
        <v>14</v>
      </c>
      <c r="H586" t="s">
        <v>13</v>
      </c>
      <c r="I586" t="s">
        <v>13</v>
      </c>
      <c r="J586" t="s">
        <v>14</v>
      </c>
      <c r="K586" t="s">
        <v>13</v>
      </c>
      <c r="L586">
        <v>872.75</v>
      </c>
      <c r="M586" s="3">
        <f t="shared" si="29"/>
        <v>5.3255105838992929E-3</v>
      </c>
      <c r="N586" s="4">
        <f t="shared" si="30"/>
        <v>7479.44</v>
      </c>
    </row>
    <row r="587" spans="1:14" x14ac:dyDescent="0.25">
      <c r="A587">
        <v>2019</v>
      </c>
      <c r="B587" t="str">
        <f t="shared" si="28"/>
        <v>27001 Steilacoom Hist. School District</v>
      </c>
      <c r="C587" t="s">
        <v>1210</v>
      </c>
      <c r="D587" t="s">
        <v>696</v>
      </c>
      <c r="E587">
        <v>5527</v>
      </c>
      <c r="F587" t="s">
        <v>1442</v>
      </c>
      <c r="G587" t="s">
        <v>13</v>
      </c>
      <c r="H587" t="s">
        <v>13</v>
      </c>
      <c r="I587" t="s">
        <v>13</v>
      </c>
      <c r="J587" t="s">
        <v>14</v>
      </c>
      <c r="K587" t="s">
        <v>13</v>
      </c>
      <c r="L587">
        <v>7.25</v>
      </c>
      <c r="M587" s="3">
        <f t="shared" si="29"/>
        <v>4.4239417626204379E-5</v>
      </c>
      <c r="N587" s="4">
        <f t="shared" si="30"/>
        <v>62.13</v>
      </c>
    </row>
    <row r="588" spans="1:14" x14ac:dyDescent="0.25">
      <c r="A588">
        <v>2019</v>
      </c>
      <c r="B588" t="str">
        <f t="shared" si="28"/>
        <v>32356 Central Valley School District</v>
      </c>
      <c r="C588" t="s">
        <v>1252</v>
      </c>
      <c r="D588" t="s">
        <v>501</v>
      </c>
      <c r="E588">
        <v>5542</v>
      </c>
      <c r="F588" t="s">
        <v>1443</v>
      </c>
      <c r="G588" t="s">
        <v>14</v>
      </c>
      <c r="H588" t="s">
        <v>13</v>
      </c>
      <c r="I588" t="s">
        <v>13</v>
      </c>
      <c r="J588" t="s">
        <v>14</v>
      </c>
      <c r="K588" t="s">
        <v>13</v>
      </c>
      <c r="L588">
        <v>77</v>
      </c>
      <c r="M588" s="3">
        <f t="shared" si="29"/>
        <v>4.69853125133481E-4</v>
      </c>
      <c r="N588" s="4">
        <f t="shared" si="30"/>
        <v>659.89</v>
      </c>
    </row>
    <row r="589" spans="1:14" x14ac:dyDescent="0.25">
      <c r="A589">
        <v>2019</v>
      </c>
      <c r="B589" t="str">
        <f t="shared" si="28"/>
        <v>30303 Stevenson-Carson School District</v>
      </c>
      <c r="C589" t="s">
        <v>1234</v>
      </c>
      <c r="D589" t="s">
        <v>518</v>
      </c>
      <c r="E589">
        <v>3119</v>
      </c>
      <c r="F589" t="s">
        <v>519</v>
      </c>
      <c r="G589" t="s">
        <v>14</v>
      </c>
      <c r="H589" t="s">
        <v>13</v>
      </c>
      <c r="I589" t="s">
        <v>13</v>
      </c>
      <c r="J589" t="s">
        <v>14</v>
      </c>
      <c r="K589" t="s">
        <v>13</v>
      </c>
      <c r="L589">
        <v>27.75</v>
      </c>
      <c r="M589" s="3">
        <f t="shared" si="29"/>
        <v>1.6933018470719608E-4</v>
      </c>
      <c r="N589" s="4">
        <f t="shared" si="30"/>
        <v>237.82</v>
      </c>
    </row>
    <row r="590" spans="1:14" x14ac:dyDescent="0.25">
      <c r="A590">
        <v>2019</v>
      </c>
      <c r="B590" t="str">
        <f t="shared" si="28"/>
        <v>27010 Tacoma School District</v>
      </c>
      <c r="C590" t="s">
        <v>1212</v>
      </c>
      <c r="D590" t="s">
        <v>81</v>
      </c>
      <c r="E590">
        <v>2359</v>
      </c>
      <c r="F590" t="s">
        <v>1444</v>
      </c>
      <c r="G590" t="s">
        <v>14</v>
      </c>
      <c r="H590" t="s">
        <v>13</v>
      </c>
      <c r="I590" t="s">
        <v>13</v>
      </c>
      <c r="J590" t="s">
        <v>13</v>
      </c>
      <c r="K590" t="s">
        <v>13</v>
      </c>
      <c r="L590">
        <v>27.25</v>
      </c>
      <c r="M590" s="3">
        <f t="shared" si="29"/>
        <v>1.6627919038814749E-4</v>
      </c>
      <c r="N590" s="4">
        <f t="shared" si="30"/>
        <v>233.53</v>
      </c>
    </row>
    <row r="591" spans="1:14" x14ac:dyDescent="0.25">
      <c r="A591">
        <v>2019</v>
      </c>
      <c r="B591" t="str">
        <f t="shared" si="28"/>
        <v>31311 Sultan School District</v>
      </c>
      <c r="C591" t="s">
        <v>1244</v>
      </c>
      <c r="D591" t="s">
        <v>111</v>
      </c>
      <c r="E591">
        <v>4274</v>
      </c>
      <c r="F591" t="s">
        <v>719</v>
      </c>
      <c r="G591" t="s">
        <v>14</v>
      </c>
      <c r="H591" t="s">
        <v>13</v>
      </c>
      <c r="I591" t="s">
        <v>14</v>
      </c>
      <c r="J591" t="s">
        <v>14</v>
      </c>
      <c r="K591" t="s">
        <v>13</v>
      </c>
      <c r="L591">
        <v>114.75</v>
      </c>
      <c r="M591" s="3">
        <f t="shared" si="29"/>
        <v>7.0020319622164868E-4</v>
      </c>
      <c r="N591" s="4">
        <f t="shared" si="30"/>
        <v>983.4</v>
      </c>
    </row>
    <row r="592" spans="1:14" x14ac:dyDescent="0.25">
      <c r="A592">
        <v>2019</v>
      </c>
      <c r="B592" t="str">
        <f t="shared" si="28"/>
        <v>17905 Summit Public School: Atlas</v>
      </c>
      <c r="C592" t="s">
        <v>1316</v>
      </c>
      <c r="D592" t="s">
        <v>85</v>
      </c>
      <c r="E592">
        <v>5469</v>
      </c>
      <c r="F592" t="s">
        <v>85</v>
      </c>
      <c r="G592" t="s">
        <v>14</v>
      </c>
      <c r="H592" t="s">
        <v>13</v>
      </c>
      <c r="I592" t="s">
        <v>13</v>
      </c>
      <c r="J592" t="s">
        <v>14</v>
      </c>
      <c r="K592" t="s">
        <v>13</v>
      </c>
      <c r="L592">
        <v>9.75</v>
      </c>
      <c r="M592" s="3">
        <f t="shared" si="29"/>
        <v>5.9494389221447271E-5</v>
      </c>
      <c r="N592" s="4">
        <f t="shared" si="30"/>
        <v>83.56</v>
      </c>
    </row>
    <row r="593" spans="1:14" x14ac:dyDescent="0.25">
      <c r="A593">
        <v>2019</v>
      </c>
      <c r="B593" t="str">
        <f t="shared" si="28"/>
        <v>27905 Summit Public School: Olympus</v>
      </c>
      <c r="C593" t="s">
        <v>1223</v>
      </c>
      <c r="D593" t="s">
        <v>48</v>
      </c>
      <c r="E593">
        <v>5376</v>
      </c>
      <c r="F593" t="s">
        <v>48</v>
      </c>
      <c r="G593" t="s">
        <v>14</v>
      </c>
      <c r="H593" t="s">
        <v>13</v>
      </c>
      <c r="I593" t="s">
        <v>13</v>
      </c>
      <c r="J593" t="s">
        <v>14</v>
      </c>
      <c r="K593" t="s">
        <v>13</v>
      </c>
      <c r="L593">
        <v>7.5</v>
      </c>
      <c r="M593" s="3">
        <f t="shared" si="29"/>
        <v>4.5764914785728671E-5</v>
      </c>
      <c r="N593" s="4">
        <f t="shared" si="30"/>
        <v>64.27</v>
      </c>
    </row>
    <row r="594" spans="1:14" x14ac:dyDescent="0.25">
      <c r="A594">
        <v>2019</v>
      </c>
      <c r="B594" t="str">
        <f t="shared" si="28"/>
        <v>17902 Summit Public School: Sierra</v>
      </c>
      <c r="C594" t="s">
        <v>1172</v>
      </c>
      <c r="D594" t="s">
        <v>47</v>
      </c>
      <c r="E594">
        <v>5375</v>
      </c>
      <c r="F594" t="s">
        <v>47</v>
      </c>
      <c r="G594" t="s">
        <v>14</v>
      </c>
      <c r="H594" t="s">
        <v>13</v>
      </c>
      <c r="I594" t="s">
        <v>13</v>
      </c>
      <c r="J594" t="s">
        <v>14</v>
      </c>
      <c r="K594" t="s">
        <v>13</v>
      </c>
      <c r="L594">
        <v>153.75</v>
      </c>
      <c r="M594" s="3">
        <f t="shared" si="29"/>
        <v>9.3818075310743768E-4</v>
      </c>
      <c r="N594" s="4">
        <f t="shared" si="30"/>
        <v>1317.63</v>
      </c>
    </row>
    <row r="595" spans="1:14" x14ac:dyDescent="0.25">
      <c r="A595">
        <v>2019</v>
      </c>
      <c r="B595" t="str">
        <f t="shared" si="28"/>
        <v>06119 Battle Ground School District</v>
      </c>
      <c r="C595" t="s">
        <v>1111</v>
      </c>
      <c r="D595" t="s">
        <v>33</v>
      </c>
      <c r="E595">
        <v>4450</v>
      </c>
      <c r="F595" t="s">
        <v>740</v>
      </c>
      <c r="G595" t="s">
        <v>13</v>
      </c>
      <c r="H595" t="s">
        <v>13</v>
      </c>
      <c r="I595" t="s">
        <v>13</v>
      </c>
      <c r="J595" t="s">
        <v>14</v>
      </c>
      <c r="K595" t="s">
        <v>13</v>
      </c>
      <c r="L595">
        <v>41.25</v>
      </c>
      <c r="M595" s="3">
        <f t="shared" si="29"/>
        <v>2.5170703132150766E-4</v>
      </c>
      <c r="N595" s="4">
        <f t="shared" si="30"/>
        <v>353.51</v>
      </c>
    </row>
    <row r="596" spans="1:14" x14ac:dyDescent="0.25">
      <c r="A596">
        <v>2019</v>
      </c>
      <c r="B596" t="str">
        <f t="shared" si="28"/>
        <v>27320 Sumner School District</v>
      </c>
      <c r="C596" t="s">
        <v>1214</v>
      </c>
      <c r="D596" t="s">
        <v>557</v>
      </c>
      <c r="E596">
        <v>3247</v>
      </c>
      <c r="F596" t="s">
        <v>558</v>
      </c>
      <c r="G596" t="s">
        <v>14</v>
      </c>
      <c r="H596" t="s">
        <v>14</v>
      </c>
      <c r="I596" t="s">
        <v>13</v>
      </c>
      <c r="J596" t="s">
        <v>14</v>
      </c>
      <c r="K596" t="s">
        <v>13</v>
      </c>
      <c r="L596">
        <v>999.25</v>
      </c>
      <c r="M596" s="3">
        <f t="shared" si="29"/>
        <v>6.0974121466185827E-3</v>
      </c>
      <c r="N596" s="4">
        <f t="shared" si="30"/>
        <v>8563.5400000000009</v>
      </c>
    </row>
    <row r="597" spans="1:14" x14ac:dyDescent="0.25">
      <c r="A597">
        <v>2019</v>
      </c>
      <c r="B597" t="str">
        <f t="shared" si="28"/>
        <v>39201 Sunnyside School District</v>
      </c>
      <c r="C597" t="s">
        <v>1301</v>
      </c>
      <c r="D597" t="s">
        <v>483</v>
      </c>
      <c r="E597">
        <v>2959</v>
      </c>
      <c r="F597" t="s">
        <v>484</v>
      </c>
      <c r="G597" t="s">
        <v>14</v>
      </c>
      <c r="H597" t="s">
        <v>13</v>
      </c>
      <c r="I597" t="s">
        <v>13</v>
      </c>
      <c r="J597" t="s">
        <v>14</v>
      </c>
      <c r="K597" t="s">
        <v>13</v>
      </c>
      <c r="L597">
        <v>168.25</v>
      </c>
      <c r="M597" s="3">
        <f t="shared" si="29"/>
        <v>1.0266595883598464E-3</v>
      </c>
      <c r="N597" s="4">
        <f t="shared" si="30"/>
        <v>1441.9</v>
      </c>
    </row>
    <row r="598" spans="1:14" x14ac:dyDescent="0.25">
      <c r="A598">
        <v>2019</v>
      </c>
      <c r="B598" t="str">
        <f t="shared" si="28"/>
        <v>17210 Federal Way School District</v>
      </c>
      <c r="C598" t="s">
        <v>1154</v>
      </c>
      <c r="D598" t="s">
        <v>25</v>
      </c>
      <c r="E598">
        <v>1951</v>
      </c>
      <c r="F598" t="s">
        <v>239</v>
      </c>
      <c r="G598" t="s">
        <v>13</v>
      </c>
      <c r="H598" t="s">
        <v>13</v>
      </c>
      <c r="I598" t="s">
        <v>13</v>
      </c>
      <c r="J598" t="s">
        <v>14</v>
      </c>
      <c r="K598" t="s">
        <v>13</v>
      </c>
      <c r="L598">
        <v>1</v>
      </c>
      <c r="M598" s="3">
        <f t="shared" si="29"/>
        <v>6.1019886380971562E-6</v>
      </c>
      <c r="N598" s="4">
        <f t="shared" si="30"/>
        <v>8.57</v>
      </c>
    </row>
    <row r="599" spans="1:14" x14ac:dyDescent="0.25">
      <c r="A599">
        <v>2019</v>
      </c>
      <c r="B599" t="str">
        <f t="shared" si="28"/>
        <v>19404 Cle Elum-Roslyn School District</v>
      </c>
      <c r="C599" t="s">
        <v>1182</v>
      </c>
      <c r="D599" t="s">
        <v>249</v>
      </c>
      <c r="E599">
        <v>1987</v>
      </c>
      <c r="F599" t="s">
        <v>250</v>
      </c>
      <c r="G599" t="s">
        <v>13</v>
      </c>
      <c r="H599" t="s">
        <v>13</v>
      </c>
      <c r="I599" t="s">
        <v>13</v>
      </c>
      <c r="J599" t="s">
        <v>14</v>
      </c>
      <c r="K599" t="s">
        <v>13</v>
      </c>
      <c r="L599">
        <v>1.25</v>
      </c>
      <c r="M599" s="3">
        <f t="shared" si="29"/>
        <v>7.6274857976214446E-6</v>
      </c>
      <c r="N599" s="4">
        <f t="shared" si="30"/>
        <v>10.71</v>
      </c>
    </row>
    <row r="600" spans="1:14" x14ac:dyDescent="0.25">
      <c r="A600">
        <v>2019</v>
      </c>
      <c r="B600" t="str">
        <f t="shared" si="28"/>
        <v>27010 Tacoma School District</v>
      </c>
      <c r="C600" t="s">
        <v>1212</v>
      </c>
      <c r="D600" t="s">
        <v>81</v>
      </c>
      <c r="E600">
        <v>5307</v>
      </c>
      <c r="F600" t="s">
        <v>1445</v>
      </c>
      <c r="G600" t="s">
        <v>13</v>
      </c>
      <c r="H600" t="s">
        <v>14</v>
      </c>
      <c r="I600" t="s">
        <v>13</v>
      </c>
      <c r="J600" t="s">
        <v>14</v>
      </c>
      <c r="K600" t="s">
        <v>13</v>
      </c>
      <c r="L600">
        <v>19.25</v>
      </c>
      <c r="M600" s="3">
        <f t="shared" si="29"/>
        <v>1.1746328128337025E-4</v>
      </c>
      <c r="N600" s="4">
        <f t="shared" si="30"/>
        <v>164.97</v>
      </c>
    </row>
    <row r="601" spans="1:14" x14ac:dyDescent="0.25">
      <c r="A601">
        <v>2019</v>
      </c>
      <c r="B601" t="str">
        <f t="shared" si="28"/>
        <v>27010 Tacoma School District</v>
      </c>
      <c r="C601" t="s">
        <v>1212</v>
      </c>
      <c r="D601" t="s">
        <v>81</v>
      </c>
      <c r="E601">
        <v>1860</v>
      </c>
      <c r="F601" t="s">
        <v>213</v>
      </c>
      <c r="G601" t="s">
        <v>14</v>
      </c>
      <c r="H601" t="s">
        <v>13</v>
      </c>
      <c r="I601" t="s">
        <v>14</v>
      </c>
      <c r="J601" t="s">
        <v>14</v>
      </c>
      <c r="K601" t="s">
        <v>13</v>
      </c>
      <c r="L601">
        <v>436.25</v>
      </c>
      <c r="M601" s="3">
        <f t="shared" si="29"/>
        <v>2.6619925433698844E-3</v>
      </c>
      <c r="N601" s="4">
        <f t="shared" si="30"/>
        <v>3738.65</v>
      </c>
    </row>
    <row r="602" spans="1:14" x14ac:dyDescent="0.25">
      <c r="A602">
        <v>2019</v>
      </c>
      <c r="B602" t="str">
        <f t="shared" si="28"/>
        <v>17409 Tahoma School District</v>
      </c>
      <c r="C602" t="s">
        <v>1165</v>
      </c>
      <c r="D602" t="s">
        <v>453</v>
      </c>
      <c r="E602">
        <v>2849</v>
      </c>
      <c r="F602" t="s">
        <v>454</v>
      </c>
      <c r="G602" t="s">
        <v>14</v>
      </c>
      <c r="H602" t="s">
        <v>13</v>
      </c>
      <c r="I602" t="s">
        <v>13</v>
      </c>
      <c r="J602" t="s">
        <v>14</v>
      </c>
      <c r="K602" t="s">
        <v>13</v>
      </c>
      <c r="L602">
        <v>920</v>
      </c>
      <c r="M602" s="3">
        <f t="shared" si="29"/>
        <v>5.6138295470493831E-3</v>
      </c>
      <c r="N602" s="4">
        <f t="shared" si="30"/>
        <v>7884.37</v>
      </c>
    </row>
    <row r="603" spans="1:14" x14ac:dyDescent="0.25">
      <c r="A603">
        <v>2019</v>
      </c>
      <c r="B603" t="str">
        <f t="shared" si="28"/>
        <v>17403 Renton School District</v>
      </c>
      <c r="C603" t="s">
        <v>1159</v>
      </c>
      <c r="D603" t="s">
        <v>11</v>
      </c>
      <c r="E603">
        <v>5282</v>
      </c>
      <c r="F603" t="s">
        <v>825</v>
      </c>
      <c r="G603" t="s">
        <v>13</v>
      </c>
      <c r="H603" t="s">
        <v>13</v>
      </c>
      <c r="I603" t="s">
        <v>13</v>
      </c>
      <c r="J603" t="s">
        <v>14</v>
      </c>
      <c r="K603" t="s">
        <v>13</v>
      </c>
      <c r="L603">
        <v>32.5</v>
      </c>
      <c r="M603" s="3">
        <f t="shared" si="29"/>
        <v>1.9831463073815756E-4</v>
      </c>
      <c r="N603" s="4">
        <f t="shared" si="30"/>
        <v>278.52</v>
      </c>
    </row>
    <row r="604" spans="1:14" x14ac:dyDescent="0.25">
      <c r="A604">
        <v>2019</v>
      </c>
      <c r="B604" t="str">
        <f t="shared" si="28"/>
        <v>17210 Federal Way School District</v>
      </c>
      <c r="C604" t="s">
        <v>1154</v>
      </c>
      <c r="D604" t="s">
        <v>25</v>
      </c>
      <c r="E604">
        <v>5473</v>
      </c>
      <c r="F604" t="s">
        <v>88</v>
      </c>
      <c r="G604" t="s">
        <v>14</v>
      </c>
      <c r="H604" t="s">
        <v>13</v>
      </c>
      <c r="I604" t="s">
        <v>13</v>
      </c>
      <c r="J604" t="s">
        <v>14</v>
      </c>
      <c r="K604" t="s">
        <v>13</v>
      </c>
      <c r="L604">
        <v>121.5</v>
      </c>
      <c r="M604" s="3">
        <f t="shared" si="29"/>
        <v>7.4139161952880444E-4</v>
      </c>
      <c r="N604" s="4">
        <f t="shared" si="30"/>
        <v>1041.25</v>
      </c>
    </row>
    <row r="605" spans="1:14" x14ac:dyDescent="0.25">
      <c r="A605">
        <v>2019</v>
      </c>
      <c r="B605" t="str">
        <f t="shared" si="28"/>
        <v>38265 Tekoa School District</v>
      </c>
      <c r="C605" t="s">
        <v>1354</v>
      </c>
      <c r="D605" t="s">
        <v>1446</v>
      </c>
      <c r="E605">
        <v>3418</v>
      </c>
      <c r="F605" t="s">
        <v>1447</v>
      </c>
      <c r="G605" t="s">
        <v>13</v>
      </c>
      <c r="H605" t="s">
        <v>13</v>
      </c>
      <c r="I605" t="s">
        <v>13</v>
      </c>
      <c r="J605" t="s">
        <v>14</v>
      </c>
      <c r="K605" t="s">
        <v>13</v>
      </c>
      <c r="L605">
        <v>1.25</v>
      </c>
      <c r="M605" s="3">
        <f t="shared" si="29"/>
        <v>7.6274857976214446E-6</v>
      </c>
      <c r="N605" s="4">
        <f t="shared" si="30"/>
        <v>10.71</v>
      </c>
    </row>
    <row r="606" spans="1:14" x14ac:dyDescent="0.25">
      <c r="A606">
        <v>2019</v>
      </c>
      <c r="B606" t="str">
        <f t="shared" si="28"/>
        <v>34402 Tenino School District</v>
      </c>
      <c r="C606" t="s">
        <v>1273</v>
      </c>
      <c r="D606" t="s">
        <v>616</v>
      </c>
      <c r="E606">
        <v>3509</v>
      </c>
      <c r="F606" t="s">
        <v>617</v>
      </c>
      <c r="G606" t="s">
        <v>14</v>
      </c>
      <c r="H606" t="s">
        <v>13</v>
      </c>
      <c r="I606" t="s">
        <v>13</v>
      </c>
      <c r="J606" t="s">
        <v>14</v>
      </c>
      <c r="K606" t="s">
        <v>13</v>
      </c>
      <c r="L606">
        <v>103.5</v>
      </c>
      <c r="M606" s="3">
        <f t="shared" si="29"/>
        <v>6.3155582404305559E-4</v>
      </c>
      <c r="N606" s="4">
        <f t="shared" si="30"/>
        <v>886.99</v>
      </c>
    </row>
    <row r="607" spans="1:14" x14ac:dyDescent="0.25">
      <c r="A607">
        <v>2019</v>
      </c>
      <c r="B607" t="str">
        <f t="shared" si="28"/>
        <v>17001 Seattle School District No. 1</v>
      </c>
      <c r="C607" t="s">
        <v>1153</v>
      </c>
      <c r="D607" t="s">
        <v>1357</v>
      </c>
      <c r="E607">
        <v>1856</v>
      </c>
      <c r="F607" t="s">
        <v>211</v>
      </c>
      <c r="G607" t="s">
        <v>14</v>
      </c>
      <c r="H607" t="s">
        <v>13</v>
      </c>
      <c r="I607" t="s">
        <v>13</v>
      </c>
      <c r="J607" t="s">
        <v>14</v>
      </c>
      <c r="K607" t="s">
        <v>13</v>
      </c>
      <c r="L607">
        <v>44.75</v>
      </c>
      <c r="M607" s="3">
        <f t="shared" si="29"/>
        <v>2.7306399155484771E-4</v>
      </c>
      <c r="N607" s="4">
        <f t="shared" si="30"/>
        <v>383.51</v>
      </c>
    </row>
    <row r="608" spans="1:14" x14ac:dyDescent="0.25">
      <c r="A608">
        <v>2019</v>
      </c>
      <c r="B608" t="str">
        <f t="shared" si="28"/>
        <v>32081 Spokane School District</v>
      </c>
      <c r="C608" t="s">
        <v>1248</v>
      </c>
      <c r="D608" t="s">
        <v>24</v>
      </c>
      <c r="E608">
        <v>5301</v>
      </c>
      <c r="F608" t="s">
        <v>829</v>
      </c>
      <c r="G608" t="s">
        <v>14</v>
      </c>
      <c r="H608" t="s">
        <v>13</v>
      </c>
      <c r="I608" t="s">
        <v>13</v>
      </c>
      <c r="J608" t="s">
        <v>14</v>
      </c>
      <c r="K608" t="s">
        <v>13</v>
      </c>
      <c r="L608">
        <v>9.5</v>
      </c>
      <c r="M608" s="3">
        <f t="shared" si="29"/>
        <v>5.7968892061922979E-5</v>
      </c>
      <c r="N608" s="4">
        <f t="shared" si="30"/>
        <v>81.41</v>
      </c>
    </row>
    <row r="609" spans="1:14" x14ac:dyDescent="0.25">
      <c r="A609">
        <v>2019</v>
      </c>
      <c r="B609" t="str">
        <f t="shared" si="28"/>
        <v>32081 Spokane School District</v>
      </c>
      <c r="C609" t="s">
        <v>1248</v>
      </c>
      <c r="D609" t="s">
        <v>24</v>
      </c>
      <c r="E609">
        <v>1767</v>
      </c>
      <c r="F609" t="s">
        <v>180</v>
      </c>
      <c r="G609" t="s">
        <v>13</v>
      </c>
      <c r="H609" t="s">
        <v>13</v>
      </c>
      <c r="I609" t="s">
        <v>13</v>
      </c>
      <c r="J609" t="s">
        <v>14</v>
      </c>
      <c r="K609" t="s">
        <v>13</v>
      </c>
      <c r="L609">
        <v>6.25</v>
      </c>
      <c r="M609" s="3">
        <f t="shared" si="29"/>
        <v>3.8137428988107221E-5</v>
      </c>
      <c r="N609" s="4">
        <f t="shared" si="30"/>
        <v>53.56</v>
      </c>
    </row>
    <row r="610" spans="1:14" x14ac:dyDescent="0.25">
      <c r="A610">
        <v>2019</v>
      </c>
      <c r="B610" t="str">
        <f t="shared" si="28"/>
        <v>17210 Federal Way School District</v>
      </c>
      <c r="C610" t="s">
        <v>1154</v>
      </c>
      <c r="D610" t="s">
        <v>25</v>
      </c>
      <c r="E610">
        <v>3584</v>
      </c>
      <c r="F610" t="s">
        <v>636</v>
      </c>
      <c r="G610" t="s">
        <v>14</v>
      </c>
      <c r="H610" t="s">
        <v>14</v>
      </c>
      <c r="I610" t="s">
        <v>13</v>
      </c>
      <c r="J610" t="s">
        <v>14</v>
      </c>
      <c r="K610" t="s">
        <v>13</v>
      </c>
      <c r="L610">
        <v>1143.25</v>
      </c>
      <c r="M610" s="3">
        <f t="shared" si="29"/>
        <v>6.9760985105045735E-3</v>
      </c>
      <c r="N610" s="4">
        <f t="shared" si="30"/>
        <v>9797.6200000000008</v>
      </c>
    </row>
    <row r="611" spans="1:14" x14ac:dyDescent="0.25">
      <c r="A611">
        <v>2019</v>
      </c>
      <c r="B611" t="str">
        <f t="shared" si="28"/>
        <v>03400 Richland School District</v>
      </c>
      <c r="C611" t="s">
        <v>1095</v>
      </c>
      <c r="D611" t="s">
        <v>618</v>
      </c>
      <c r="E611">
        <v>5165</v>
      </c>
      <c r="F611" t="s">
        <v>789</v>
      </c>
      <c r="G611" t="s">
        <v>14</v>
      </c>
      <c r="H611" t="s">
        <v>13</v>
      </c>
      <c r="I611" t="s">
        <v>13</v>
      </c>
      <c r="J611" t="s">
        <v>14</v>
      </c>
      <c r="K611" t="s">
        <v>13</v>
      </c>
      <c r="L611">
        <v>24.25</v>
      </c>
      <c r="M611" s="3">
        <f t="shared" si="29"/>
        <v>1.4797322447385604E-4</v>
      </c>
      <c r="N611" s="4">
        <f t="shared" si="30"/>
        <v>207.82</v>
      </c>
    </row>
    <row r="612" spans="1:14" x14ac:dyDescent="0.25">
      <c r="A612">
        <v>2019</v>
      </c>
      <c r="B612" t="str">
        <f t="shared" si="28"/>
        <v>32360 Cheney School District</v>
      </c>
      <c r="C612" t="s">
        <v>1254</v>
      </c>
      <c r="D612" t="s">
        <v>183</v>
      </c>
      <c r="E612">
        <v>1769</v>
      </c>
      <c r="F612" t="s">
        <v>184</v>
      </c>
      <c r="G612" t="s">
        <v>13</v>
      </c>
      <c r="H612" t="s">
        <v>13</v>
      </c>
      <c r="I612" t="s">
        <v>13</v>
      </c>
      <c r="J612" t="s">
        <v>14</v>
      </c>
      <c r="K612" t="s">
        <v>13</v>
      </c>
      <c r="L612">
        <v>4.5</v>
      </c>
      <c r="M612" s="3">
        <f t="shared" si="29"/>
        <v>2.74589488714372E-5</v>
      </c>
      <c r="N612" s="4">
        <f t="shared" si="30"/>
        <v>38.56</v>
      </c>
    </row>
    <row r="613" spans="1:14" x14ac:dyDescent="0.25">
      <c r="A613">
        <v>2019</v>
      </c>
      <c r="B613" t="str">
        <f t="shared" si="28"/>
        <v>34033 Tumwater School District</v>
      </c>
      <c r="C613" t="s">
        <v>1269</v>
      </c>
      <c r="D613" t="s">
        <v>164</v>
      </c>
      <c r="E613">
        <v>3925</v>
      </c>
      <c r="F613" t="s">
        <v>673</v>
      </c>
      <c r="G613" t="s">
        <v>14</v>
      </c>
      <c r="H613" t="s">
        <v>13</v>
      </c>
      <c r="I613" t="s">
        <v>13</v>
      </c>
      <c r="J613" t="s">
        <v>14</v>
      </c>
      <c r="K613" t="s">
        <v>13</v>
      </c>
      <c r="L613">
        <v>22.25</v>
      </c>
      <c r="M613" s="3">
        <f t="shared" si="29"/>
        <v>1.3576924719766172E-4</v>
      </c>
      <c r="N613" s="4">
        <f t="shared" si="30"/>
        <v>190.68</v>
      </c>
    </row>
    <row r="614" spans="1:14" x14ac:dyDescent="0.25">
      <c r="A614">
        <v>2019</v>
      </c>
      <c r="B614" t="str">
        <f t="shared" si="28"/>
        <v>34003 North Thurston Public Schools</v>
      </c>
      <c r="C614" t="s">
        <v>1268</v>
      </c>
      <c r="D614" t="s">
        <v>492</v>
      </c>
      <c r="E614">
        <v>3710</v>
      </c>
      <c r="F614" t="s">
        <v>650</v>
      </c>
      <c r="G614" t="s">
        <v>14</v>
      </c>
      <c r="H614" t="s">
        <v>13</v>
      </c>
      <c r="I614" t="s">
        <v>14</v>
      </c>
      <c r="J614" t="s">
        <v>14</v>
      </c>
      <c r="K614" t="s">
        <v>13</v>
      </c>
      <c r="L614">
        <v>450.75</v>
      </c>
      <c r="M614" s="3">
        <f t="shared" si="29"/>
        <v>2.7504713786222928E-3</v>
      </c>
      <c r="N614" s="4">
        <f t="shared" si="30"/>
        <v>3862.91</v>
      </c>
    </row>
    <row r="615" spans="1:14" x14ac:dyDescent="0.25">
      <c r="A615">
        <v>2019</v>
      </c>
      <c r="B615" t="str">
        <f t="shared" si="28"/>
        <v>17210 Federal Way School District</v>
      </c>
      <c r="C615" t="s">
        <v>1154</v>
      </c>
      <c r="D615" t="s">
        <v>25</v>
      </c>
      <c r="E615">
        <v>4570</v>
      </c>
      <c r="F615" t="s">
        <v>760</v>
      </c>
      <c r="G615" t="s">
        <v>14</v>
      </c>
      <c r="H615" t="s">
        <v>13</v>
      </c>
      <c r="I615" t="s">
        <v>13</v>
      </c>
      <c r="J615" t="s">
        <v>14</v>
      </c>
      <c r="K615" t="s">
        <v>13</v>
      </c>
      <c r="L615">
        <v>877.25</v>
      </c>
      <c r="M615" s="3">
        <f t="shared" si="29"/>
        <v>5.3529695327707303E-3</v>
      </c>
      <c r="N615" s="4">
        <f t="shared" si="30"/>
        <v>7518</v>
      </c>
    </row>
    <row r="616" spans="1:14" x14ac:dyDescent="0.25">
      <c r="A616">
        <v>2019</v>
      </c>
      <c r="B616" t="str">
        <f t="shared" si="28"/>
        <v>21237 Toledo School District</v>
      </c>
      <c r="C616" t="s">
        <v>1188</v>
      </c>
      <c r="D616" t="s">
        <v>410</v>
      </c>
      <c r="E616">
        <v>2616</v>
      </c>
      <c r="F616" t="s">
        <v>411</v>
      </c>
      <c r="G616" t="s">
        <v>14</v>
      </c>
      <c r="H616" t="s">
        <v>13</v>
      </c>
      <c r="I616" t="s">
        <v>13</v>
      </c>
      <c r="J616" t="s">
        <v>14</v>
      </c>
      <c r="K616" t="s">
        <v>13</v>
      </c>
      <c r="L616">
        <v>144</v>
      </c>
      <c r="M616" s="3">
        <f t="shared" si="29"/>
        <v>8.786863638859904E-4</v>
      </c>
      <c r="N616" s="4">
        <f t="shared" si="30"/>
        <v>1234.08</v>
      </c>
    </row>
    <row r="617" spans="1:14" x14ac:dyDescent="0.25">
      <c r="A617">
        <v>2019</v>
      </c>
      <c r="B617" t="str">
        <f t="shared" si="28"/>
        <v>24404 Tonasket School District</v>
      </c>
      <c r="C617" t="s">
        <v>1202</v>
      </c>
      <c r="D617" t="s">
        <v>420</v>
      </c>
      <c r="E617">
        <v>2679</v>
      </c>
      <c r="F617" t="s">
        <v>421</v>
      </c>
      <c r="G617" t="s">
        <v>14</v>
      </c>
      <c r="H617" t="s">
        <v>13</v>
      </c>
      <c r="I617" t="s">
        <v>13</v>
      </c>
      <c r="J617" t="s">
        <v>14</v>
      </c>
      <c r="K617" t="s">
        <v>13</v>
      </c>
      <c r="L617">
        <v>158.5</v>
      </c>
      <c r="M617" s="3">
        <f t="shared" si="29"/>
        <v>9.6716519913839921E-4</v>
      </c>
      <c r="N617" s="4">
        <f t="shared" si="30"/>
        <v>1358.34</v>
      </c>
    </row>
    <row r="618" spans="1:14" x14ac:dyDescent="0.25">
      <c r="A618">
        <v>2019</v>
      </c>
      <c r="B618" t="str">
        <f t="shared" si="28"/>
        <v>39202 Toppenish School District</v>
      </c>
      <c r="C618" t="s">
        <v>1302</v>
      </c>
      <c r="D618" t="s">
        <v>116</v>
      </c>
      <c r="E618">
        <v>2900</v>
      </c>
      <c r="F618" t="s">
        <v>469</v>
      </c>
      <c r="G618" t="s">
        <v>13</v>
      </c>
      <c r="H618" t="s">
        <v>13</v>
      </c>
      <c r="I618" t="s">
        <v>13</v>
      </c>
      <c r="J618" t="s">
        <v>14</v>
      </c>
      <c r="K618" t="s">
        <v>13</v>
      </c>
      <c r="L618">
        <v>130.5</v>
      </c>
      <c r="M618" s="3">
        <f t="shared" si="29"/>
        <v>7.9630951727167887E-4</v>
      </c>
      <c r="N618" s="4">
        <f t="shared" si="30"/>
        <v>1118.3800000000001</v>
      </c>
    </row>
    <row r="619" spans="1:14" x14ac:dyDescent="0.25">
      <c r="A619">
        <v>2019</v>
      </c>
      <c r="B619" t="str">
        <f t="shared" si="28"/>
        <v>36300 Touchet School District</v>
      </c>
      <c r="C619" t="s">
        <v>1279</v>
      </c>
      <c r="D619" t="s">
        <v>270</v>
      </c>
      <c r="E619">
        <v>2160</v>
      </c>
      <c r="F619" t="s">
        <v>271</v>
      </c>
      <c r="G619" t="s">
        <v>13</v>
      </c>
      <c r="H619" t="s">
        <v>13</v>
      </c>
      <c r="I619" t="s">
        <v>13</v>
      </c>
      <c r="J619" t="s">
        <v>14</v>
      </c>
      <c r="K619" t="s">
        <v>13</v>
      </c>
      <c r="L619">
        <v>43.25</v>
      </c>
      <c r="M619" s="3">
        <f t="shared" si="29"/>
        <v>2.6391100859770201E-4</v>
      </c>
      <c r="N619" s="4">
        <f t="shared" si="30"/>
        <v>370.65</v>
      </c>
    </row>
    <row r="620" spans="1:14" x14ac:dyDescent="0.25">
      <c r="A620">
        <v>2019</v>
      </c>
      <c r="B620" t="str">
        <f t="shared" si="28"/>
        <v>34111 Olympia School District</v>
      </c>
      <c r="C620" t="s">
        <v>1270</v>
      </c>
      <c r="D620" t="s">
        <v>181</v>
      </c>
      <c r="E620">
        <v>5259</v>
      </c>
      <c r="F620" t="s">
        <v>813</v>
      </c>
      <c r="G620" t="s">
        <v>13</v>
      </c>
      <c r="H620" t="s">
        <v>13</v>
      </c>
      <c r="I620" t="s">
        <v>13</v>
      </c>
      <c r="J620" t="s">
        <v>14</v>
      </c>
      <c r="K620" t="s">
        <v>13</v>
      </c>
      <c r="L620">
        <v>1</v>
      </c>
      <c r="M620" s="3">
        <f t="shared" si="29"/>
        <v>6.1019886380971562E-6</v>
      </c>
      <c r="N620" s="4">
        <f t="shared" si="30"/>
        <v>8.57</v>
      </c>
    </row>
    <row r="621" spans="1:14" x14ac:dyDescent="0.25">
      <c r="A621">
        <v>2019</v>
      </c>
      <c r="B621" t="str">
        <f t="shared" si="28"/>
        <v>08130 Toutle Lake School District</v>
      </c>
      <c r="C621" t="s">
        <v>1116</v>
      </c>
      <c r="D621" t="s">
        <v>395</v>
      </c>
      <c r="E621">
        <v>2560</v>
      </c>
      <c r="F621" t="s">
        <v>396</v>
      </c>
      <c r="G621" t="s">
        <v>13</v>
      </c>
      <c r="H621" t="s">
        <v>13</v>
      </c>
      <c r="I621" t="s">
        <v>13</v>
      </c>
      <c r="J621" t="s">
        <v>14</v>
      </c>
      <c r="K621" t="s">
        <v>13</v>
      </c>
      <c r="L621">
        <v>39</v>
      </c>
      <c r="M621" s="3">
        <f t="shared" si="29"/>
        <v>2.3797755688578908E-4</v>
      </c>
      <c r="N621" s="4">
        <f t="shared" si="30"/>
        <v>334.23</v>
      </c>
    </row>
    <row r="622" spans="1:14" x14ac:dyDescent="0.25">
      <c r="A622">
        <v>2019</v>
      </c>
      <c r="B622" t="str">
        <f t="shared" si="28"/>
        <v>03017 Kennewick School District</v>
      </c>
      <c r="C622" t="s">
        <v>1091</v>
      </c>
      <c r="D622" t="s">
        <v>217</v>
      </c>
      <c r="E622">
        <v>4118</v>
      </c>
      <c r="F622" t="s">
        <v>693</v>
      </c>
      <c r="G622" t="s">
        <v>14</v>
      </c>
      <c r="H622" t="s">
        <v>14</v>
      </c>
      <c r="I622" t="s">
        <v>13</v>
      </c>
      <c r="J622" t="s">
        <v>14</v>
      </c>
      <c r="K622" t="s">
        <v>13</v>
      </c>
      <c r="L622">
        <v>791</v>
      </c>
      <c r="M622" s="3">
        <f t="shared" si="29"/>
        <v>4.8266730127348506E-3</v>
      </c>
      <c r="N622" s="4">
        <f t="shared" si="30"/>
        <v>6778.85</v>
      </c>
    </row>
    <row r="623" spans="1:14" x14ac:dyDescent="0.25">
      <c r="A623">
        <v>2019</v>
      </c>
      <c r="B623" t="str">
        <f t="shared" si="28"/>
        <v>20400 Trout Lake School District</v>
      </c>
      <c r="C623" t="s">
        <v>1355</v>
      </c>
      <c r="D623" t="s">
        <v>1448</v>
      </c>
      <c r="E623">
        <v>2676</v>
      </c>
      <c r="F623" t="s">
        <v>1449</v>
      </c>
      <c r="G623" t="s">
        <v>14</v>
      </c>
      <c r="H623" t="s">
        <v>13</v>
      </c>
      <c r="I623" t="s">
        <v>13</v>
      </c>
      <c r="J623" t="s">
        <v>14</v>
      </c>
      <c r="K623" t="s">
        <v>13</v>
      </c>
      <c r="L623">
        <v>11</v>
      </c>
      <c r="M623" s="3">
        <f t="shared" si="29"/>
        <v>6.7121875019068714E-5</v>
      </c>
      <c r="N623" s="4">
        <f t="shared" si="30"/>
        <v>94.27</v>
      </c>
    </row>
    <row r="624" spans="1:14" x14ac:dyDescent="0.25">
      <c r="A624">
        <v>2019</v>
      </c>
      <c r="B624" t="str">
        <f t="shared" si="28"/>
        <v>27010 Tacoma School District</v>
      </c>
      <c r="C624" t="s">
        <v>1212</v>
      </c>
      <c r="D624" t="s">
        <v>81</v>
      </c>
      <c r="E624">
        <v>3448</v>
      </c>
      <c r="F624" t="s">
        <v>1450</v>
      </c>
      <c r="G624" t="s">
        <v>14</v>
      </c>
      <c r="H624" t="s">
        <v>13</v>
      </c>
      <c r="I624" t="s">
        <v>13</v>
      </c>
      <c r="J624" t="s">
        <v>13</v>
      </c>
      <c r="K624" t="s">
        <v>13</v>
      </c>
      <c r="L624">
        <v>53.5</v>
      </c>
      <c r="M624" s="3">
        <f t="shared" si="29"/>
        <v>3.2645639213819781E-4</v>
      </c>
      <c r="N624" s="4">
        <f t="shared" si="30"/>
        <v>458.49</v>
      </c>
    </row>
    <row r="625" spans="1:14" x14ac:dyDescent="0.25">
      <c r="A625">
        <v>2019</v>
      </c>
      <c r="B625" t="str">
        <f t="shared" si="28"/>
        <v>17406 Tukwila School District</v>
      </c>
      <c r="C625" t="s">
        <v>1162</v>
      </c>
      <c r="D625" t="s">
        <v>451</v>
      </c>
      <c r="E625">
        <v>5536</v>
      </c>
      <c r="F625" t="s">
        <v>1451</v>
      </c>
      <c r="G625" t="s">
        <v>13</v>
      </c>
      <c r="H625" t="s">
        <v>13</v>
      </c>
      <c r="I625" t="s">
        <v>13</v>
      </c>
      <c r="J625" t="s">
        <v>14</v>
      </c>
      <c r="K625" t="s">
        <v>13</v>
      </c>
      <c r="L625">
        <v>1.25</v>
      </c>
      <c r="M625" s="3">
        <f t="shared" si="29"/>
        <v>7.6274857976214446E-6</v>
      </c>
      <c r="N625" s="4">
        <f t="shared" si="30"/>
        <v>10.71</v>
      </c>
    </row>
    <row r="626" spans="1:14" x14ac:dyDescent="0.25">
      <c r="A626">
        <v>2019</v>
      </c>
      <c r="B626" t="str">
        <f t="shared" si="28"/>
        <v>34033 Tumwater School District</v>
      </c>
      <c r="C626" t="s">
        <v>1269</v>
      </c>
      <c r="D626" t="s">
        <v>164</v>
      </c>
      <c r="E626">
        <v>3362</v>
      </c>
      <c r="F626" t="s">
        <v>584</v>
      </c>
      <c r="G626" t="s">
        <v>14</v>
      </c>
      <c r="H626" t="s">
        <v>13</v>
      </c>
      <c r="I626" t="s">
        <v>14</v>
      </c>
      <c r="J626" t="s">
        <v>14</v>
      </c>
      <c r="K626" t="s">
        <v>13</v>
      </c>
      <c r="L626">
        <v>325.75</v>
      </c>
      <c r="M626" s="3">
        <f t="shared" si="29"/>
        <v>1.9877227988601485E-3</v>
      </c>
      <c r="N626" s="4">
        <f t="shared" si="30"/>
        <v>2791.67</v>
      </c>
    </row>
    <row r="627" spans="1:14" x14ac:dyDescent="0.25">
      <c r="A627">
        <v>2019</v>
      </c>
      <c r="B627" t="str">
        <f t="shared" si="28"/>
        <v>29011 Concrete School District</v>
      </c>
      <c r="C627" t="s">
        <v>1228</v>
      </c>
      <c r="D627" t="s">
        <v>448</v>
      </c>
      <c r="E627">
        <v>1605</v>
      </c>
      <c r="F627" t="s">
        <v>1452</v>
      </c>
      <c r="G627" t="s">
        <v>13</v>
      </c>
      <c r="H627" t="s">
        <v>13</v>
      </c>
      <c r="I627" t="s">
        <v>13</v>
      </c>
      <c r="J627" t="s">
        <v>14</v>
      </c>
      <c r="K627" t="s">
        <v>13</v>
      </c>
      <c r="L627">
        <v>1.25</v>
      </c>
      <c r="M627" s="3">
        <f t="shared" si="29"/>
        <v>7.6274857976214446E-6</v>
      </c>
      <c r="N627" s="4">
        <f t="shared" si="30"/>
        <v>10.71</v>
      </c>
    </row>
    <row r="628" spans="1:14" x14ac:dyDescent="0.25">
      <c r="A628">
        <v>2019</v>
      </c>
      <c r="B628" t="str">
        <f t="shared" si="28"/>
        <v>14005 Aberdeen School District</v>
      </c>
      <c r="C628" t="s">
        <v>1141</v>
      </c>
      <c r="D628" t="s">
        <v>606</v>
      </c>
      <c r="E628">
        <v>5208</v>
      </c>
      <c r="F628" t="s">
        <v>802</v>
      </c>
      <c r="G628" t="s">
        <v>14</v>
      </c>
      <c r="H628" t="s">
        <v>13</v>
      </c>
      <c r="I628" t="s">
        <v>13</v>
      </c>
      <c r="J628" t="s">
        <v>14</v>
      </c>
      <c r="K628" t="s">
        <v>13</v>
      </c>
      <c r="L628">
        <v>80.5</v>
      </c>
      <c r="M628" s="3">
        <f t="shared" si="29"/>
        <v>4.912100853668211E-4</v>
      </c>
      <c r="N628" s="4">
        <f t="shared" si="30"/>
        <v>689.88</v>
      </c>
    </row>
    <row r="629" spans="1:14" x14ac:dyDescent="0.25">
      <c r="A629">
        <v>2019</v>
      </c>
      <c r="B629" t="str">
        <f t="shared" si="28"/>
        <v>17410 Snoqualmie Valley School District</v>
      </c>
      <c r="C629" t="s">
        <v>1166</v>
      </c>
      <c r="D629" t="s">
        <v>45</v>
      </c>
      <c r="E629">
        <v>1502</v>
      </c>
      <c r="F629" t="s">
        <v>113</v>
      </c>
      <c r="G629" t="s">
        <v>13</v>
      </c>
      <c r="H629" t="s">
        <v>13</v>
      </c>
      <c r="I629" t="s">
        <v>13</v>
      </c>
      <c r="J629" t="s">
        <v>14</v>
      </c>
      <c r="K629" t="s">
        <v>13</v>
      </c>
      <c r="L629">
        <v>4.25</v>
      </c>
      <c r="M629" s="3">
        <f t="shared" si="29"/>
        <v>2.5933451711912911E-5</v>
      </c>
      <c r="N629" s="4">
        <f t="shared" si="30"/>
        <v>36.42</v>
      </c>
    </row>
    <row r="630" spans="1:14" x14ac:dyDescent="0.25">
      <c r="A630">
        <v>2019</v>
      </c>
      <c r="B630" t="str">
        <f t="shared" si="28"/>
        <v>17401 Highline School District</v>
      </c>
      <c r="C630" t="s">
        <v>1157</v>
      </c>
      <c r="D630" t="s">
        <v>40</v>
      </c>
      <c r="E630">
        <v>3483</v>
      </c>
      <c r="F630" t="s">
        <v>612</v>
      </c>
      <c r="G630" t="s">
        <v>14</v>
      </c>
      <c r="H630" t="s">
        <v>13</v>
      </c>
      <c r="I630" t="s">
        <v>13</v>
      </c>
      <c r="J630" t="s">
        <v>14</v>
      </c>
      <c r="K630" t="s">
        <v>13</v>
      </c>
      <c r="L630">
        <v>564.75</v>
      </c>
      <c r="M630" s="3">
        <f t="shared" si="29"/>
        <v>3.4460980833653687E-3</v>
      </c>
      <c r="N630" s="4">
        <f t="shared" si="30"/>
        <v>4839.8900000000003</v>
      </c>
    </row>
    <row r="631" spans="1:14" x14ac:dyDescent="0.25">
      <c r="A631">
        <v>2019</v>
      </c>
      <c r="B631" t="str">
        <f t="shared" si="28"/>
        <v>17405 Bellevue School District</v>
      </c>
      <c r="C631" t="s">
        <v>1161</v>
      </c>
      <c r="D631" t="s">
        <v>423</v>
      </c>
      <c r="E631">
        <v>3283</v>
      </c>
      <c r="F631" t="s">
        <v>1453</v>
      </c>
      <c r="G631" t="s">
        <v>14</v>
      </c>
      <c r="H631" t="s">
        <v>13</v>
      </c>
      <c r="I631" t="s">
        <v>13</v>
      </c>
      <c r="J631" t="s">
        <v>13</v>
      </c>
      <c r="K631" t="s">
        <v>13</v>
      </c>
      <c r="L631">
        <v>13</v>
      </c>
      <c r="M631" s="3">
        <f t="shared" si="29"/>
        <v>7.9325852295263028E-5</v>
      </c>
      <c r="N631" s="4">
        <f t="shared" si="30"/>
        <v>111.41</v>
      </c>
    </row>
    <row r="632" spans="1:14" x14ac:dyDescent="0.25">
      <c r="A632">
        <v>2019</v>
      </c>
      <c r="B632" t="str">
        <f t="shared" si="28"/>
        <v>06114 Evergreen School District (Clark)</v>
      </c>
      <c r="C632" t="s">
        <v>1109</v>
      </c>
      <c r="D632" t="s">
        <v>68</v>
      </c>
      <c r="E632">
        <v>5111</v>
      </c>
      <c r="F632" t="s">
        <v>780</v>
      </c>
      <c r="G632" t="s">
        <v>14</v>
      </c>
      <c r="H632" t="s">
        <v>13</v>
      </c>
      <c r="I632" t="s">
        <v>13</v>
      </c>
      <c r="J632" t="s">
        <v>14</v>
      </c>
      <c r="K632" t="s">
        <v>13</v>
      </c>
      <c r="L632">
        <v>1294.75</v>
      </c>
      <c r="M632" s="3">
        <f t="shared" si="29"/>
        <v>7.9005497891762918E-3</v>
      </c>
      <c r="N632" s="4">
        <f t="shared" si="30"/>
        <v>11095.97</v>
      </c>
    </row>
    <row r="633" spans="1:14" x14ac:dyDescent="0.25">
      <c r="A633">
        <v>2019</v>
      </c>
      <c r="B633" t="str">
        <f t="shared" si="28"/>
        <v>32356 Central Valley School District</v>
      </c>
      <c r="C633" t="s">
        <v>1252</v>
      </c>
      <c r="D633" t="s">
        <v>501</v>
      </c>
      <c r="E633">
        <v>3415</v>
      </c>
      <c r="F633" t="s">
        <v>596</v>
      </c>
      <c r="G633" t="s">
        <v>14</v>
      </c>
      <c r="H633" t="s">
        <v>13</v>
      </c>
      <c r="I633" t="s">
        <v>13</v>
      </c>
      <c r="J633" t="s">
        <v>14</v>
      </c>
      <c r="K633" t="s">
        <v>13</v>
      </c>
      <c r="L633">
        <v>583</v>
      </c>
      <c r="M633" s="3">
        <f t="shared" si="29"/>
        <v>3.5574593760106417E-3</v>
      </c>
      <c r="N633" s="4">
        <f t="shared" si="30"/>
        <v>4996.29</v>
      </c>
    </row>
    <row r="634" spans="1:14" x14ac:dyDescent="0.25">
      <c r="A634">
        <v>2019</v>
      </c>
      <c r="B634" t="str">
        <f t="shared" si="28"/>
        <v>06037 Vancouver School District</v>
      </c>
      <c r="C634" t="s">
        <v>1105</v>
      </c>
      <c r="D634" t="s">
        <v>20</v>
      </c>
      <c r="E634">
        <v>3556</v>
      </c>
      <c r="F634" t="s">
        <v>628</v>
      </c>
      <c r="G634" t="s">
        <v>13</v>
      </c>
      <c r="H634" t="s">
        <v>13</v>
      </c>
      <c r="I634" t="s">
        <v>13</v>
      </c>
      <c r="J634" t="s">
        <v>14</v>
      </c>
      <c r="K634" t="s">
        <v>13</v>
      </c>
      <c r="L634">
        <v>6.25</v>
      </c>
      <c r="M634" s="3">
        <f t="shared" si="29"/>
        <v>3.8137428988107221E-5</v>
      </c>
      <c r="N634" s="4">
        <f t="shared" si="30"/>
        <v>53.56</v>
      </c>
    </row>
    <row r="635" spans="1:14" x14ac:dyDescent="0.25">
      <c r="A635">
        <v>2019</v>
      </c>
      <c r="B635" t="str">
        <f t="shared" si="28"/>
        <v>06037 Vancouver School District</v>
      </c>
      <c r="C635" t="s">
        <v>1105</v>
      </c>
      <c r="D635" t="s">
        <v>20</v>
      </c>
      <c r="E635">
        <v>5271</v>
      </c>
      <c r="F635" t="s">
        <v>819</v>
      </c>
      <c r="G635" t="s">
        <v>14</v>
      </c>
      <c r="H635" t="s">
        <v>13</v>
      </c>
      <c r="I635" t="s">
        <v>13</v>
      </c>
      <c r="J635" t="s">
        <v>13</v>
      </c>
      <c r="K635" t="s">
        <v>13</v>
      </c>
      <c r="L635">
        <v>36</v>
      </c>
      <c r="M635" s="3">
        <f t="shared" si="29"/>
        <v>2.196715909714976E-4</v>
      </c>
      <c r="N635" s="4">
        <f t="shared" si="30"/>
        <v>308.52</v>
      </c>
    </row>
    <row r="636" spans="1:14" x14ac:dyDescent="0.25">
      <c r="A636">
        <v>2019</v>
      </c>
      <c r="B636" t="str">
        <f t="shared" si="28"/>
        <v>06037 Vancouver School District</v>
      </c>
      <c r="C636" t="s">
        <v>1105</v>
      </c>
      <c r="D636" t="s">
        <v>20</v>
      </c>
      <c r="E636">
        <v>1689</v>
      </c>
      <c r="F636" t="s">
        <v>157</v>
      </c>
      <c r="G636" t="s">
        <v>14</v>
      </c>
      <c r="H636" t="s">
        <v>13</v>
      </c>
      <c r="I636" t="s">
        <v>13</v>
      </c>
      <c r="J636" t="s">
        <v>14</v>
      </c>
      <c r="K636" t="s">
        <v>13</v>
      </c>
      <c r="L636">
        <v>177.25</v>
      </c>
      <c r="M636" s="3">
        <f t="shared" si="29"/>
        <v>1.0815774861027208E-3</v>
      </c>
      <c r="N636" s="4">
        <f t="shared" si="30"/>
        <v>1519.03</v>
      </c>
    </row>
    <row r="637" spans="1:14" x14ac:dyDescent="0.25">
      <c r="A637">
        <v>2019</v>
      </c>
      <c r="B637" t="str">
        <f t="shared" si="28"/>
        <v>06037 Vancouver School District</v>
      </c>
      <c r="C637" t="s">
        <v>1105</v>
      </c>
      <c r="D637" t="s">
        <v>20</v>
      </c>
      <c r="E637">
        <v>5149</v>
      </c>
      <c r="F637" t="s">
        <v>784</v>
      </c>
      <c r="G637" t="s">
        <v>14</v>
      </c>
      <c r="H637" t="s">
        <v>13</v>
      </c>
      <c r="I637" t="s">
        <v>13</v>
      </c>
      <c r="J637" t="s">
        <v>14</v>
      </c>
      <c r="K637" t="s">
        <v>13</v>
      </c>
      <c r="L637">
        <v>59.5</v>
      </c>
      <c r="M637" s="3">
        <f t="shared" si="29"/>
        <v>3.6306832396678078E-4</v>
      </c>
      <c r="N637" s="4">
        <f t="shared" si="30"/>
        <v>509.91</v>
      </c>
    </row>
    <row r="638" spans="1:14" x14ac:dyDescent="0.25">
      <c r="A638">
        <v>2019</v>
      </c>
      <c r="B638" t="str">
        <f t="shared" si="28"/>
        <v>17402 Vashon Island School District</v>
      </c>
      <c r="C638" t="s">
        <v>1158</v>
      </c>
      <c r="D638" t="s">
        <v>204</v>
      </c>
      <c r="E638">
        <v>2419</v>
      </c>
      <c r="F638" t="s">
        <v>348</v>
      </c>
      <c r="G638" t="s">
        <v>14</v>
      </c>
      <c r="H638" t="s">
        <v>13</v>
      </c>
      <c r="I638" t="s">
        <v>13</v>
      </c>
      <c r="J638" t="s">
        <v>14</v>
      </c>
      <c r="K638" t="s">
        <v>13</v>
      </c>
      <c r="L638">
        <v>164</v>
      </c>
      <c r="M638" s="3">
        <f t="shared" si="29"/>
        <v>1.0007261366479336E-3</v>
      </c>
      <c r="N638" s="4">
        <f t="shared" si="30"/>
        <v>1405.47</v>
      </c>
    </row>
    <row r="639" spans="1:14" x14ac:dyDescent="0.25">
      <c r="A639">
        <v>2019</v>
      </c>
      <c r="B639" t="str">
        <f t="shared" si="28"/>
        <v>37501 Bellingham School District</v>
      </c>
      <c r="C639" t="s">
        <v>1283</v>
      </c>
      <c r="D639" t="s">
        <v>19</v>
      </c>
      <c r="E639">
        <v>1799</v>
      </c>
      <c r="F639" t="s">
        <v>195</v>
      </c>
      <c r="G639" t="s">
        <v>13</v>
      </c>
      <c r="H639" t="s">
        <v>13</v>
      </c>
      <c r="I639" t="s">
        <v>13</v>
      </c>
      <c r="J639" t="s">
        <v>14</v>
      </c>
      <c r="K639" t="s">
        <v>13</v>
      </c>
      <c r="L639">
        <v>6</v>
      </c>
      <c r="M639" s="3">
        <f t="shared" si="29"/>
        <v>3.6611931828582936E-5</v>
      </c>
      <c r="N639" s="4">
        <f t="shared" si="30"/>
        <v>51.42</v>
      </c>
    </row>
    <row r="640" spans="1:14" x14ac:dyDescent="0.25">
      <c r="A640">
        <v>2019</v>
      </c>
      <c r="B640" t="str">
        <f t="shared" si="28"/>
        <v>21302 Chehalis School District</v>
      </c>
      <c r="C640" t="s">
        <v>1190</v>
      </c>
      <c r="D640" t="s">
        <v>38</v>
      </c>
      <c r="E640">
        <v>2799</v>
      </c>
      <c r="F640" t="s">
        <v>442</v>
      </c>
      <c r="G640" t="s">
        <v>14</v>
      </c>
      <c r="H640" t="s">
        <v>13</v>
      </c>
      <c r="I640" t="s">
        <v>14</v>
      </c>
      <c r="J640" t="s">
        <v>14</v>
      </c>
      <c r="K640" t="s">
        <v>13</v>
      </c>
      <c r="L640">
        <v>339.5</v>
      </c>
      <c r="M640" s="3">
        <f t="shared" si="29"/>
        <v>2.0716251426339846E-3</v>
      </c>
      <c r="N640" s="4">
        <f t="shared" si="30"/>
        <v>2909.5</v>
      </c>
    </row>
    <row r="641" spans="1:14" x14ac:dyDescent="0.25">
      <c r="A641">
        <v>2019</v>
      </c>
      <c r="B641" t="str">
        <f t="shared" si="28"/>
        <v>35200 Wahkiakum School District</v>
      </c>
      <c r="C641" t="s">
        <v>1276</v>
      </c>
      <c r="D641" t="s">
        <v>467</v>
      </c>
      <c r="E641">
        <v>3467</v>
      </c>
      <c r="F641" t="s">
        <v>604</v>
      </c>
      <c r="G641" t="s">
        <v>14</v>
      </c>
      <c r="H641" t="s">
        <v>13</v>
      </c>
      <c r="I641" t="s">
        <v>13</v>
      </c>
      <c r="J641" t="s">
        <v>14</v>
      </c>
      <c r="K641" t="s">
        <v>13</v>
      </c>
      <c r="L641">
        <v>90.25</v>
      </c>
      <c r="M641" s="3">
        <f t="shared" si="29"/>
        <v>5.5070447458826827E-4</v>
      </c>
      <c r="N641" s="4">
        <f t="shared" si="30"/>
        <v>773.44</v>
      </c>
    </row>
    <row r="642" spans="1:14" x14ac:dyDescent="0.25">
      <c r="A642">
        <v>2019</v>
      </c>
      <c r="B642" t="str">
        <f t="shared" ref="B642:B700" si="31">PROPER(CONCATENATE(C642," ",D642))</f>
        <v>13073 Wahluke School District</v>
      </c>
      <c r="C642" t="s">
        <v>1131</v>
      </c>
      <c r="D642" t="s">
        <v>205</v>
      </c>
      <c r="E642">
        <v>4254</v>
      </c>
      <c r="F642" t="s">
        <v>713</v>
      </c>
      <c r="G642" t="s">
        <v>13</v>
      </c>
      <c r="H642" t="s">
        <v>13</v>
      </c>
      <c r="I642" t="s">
        <v>14</v>
      </c>
      <c r="J642" t="s">
        <v>14</v>
      </c>
      <c r="K642" t="s">
        <v>13</v>
      </c>
      <c r="L642">
        <v>400</v>
      </c>
      <c r="M642" s="3">
        <f t="shared" ref="M642:M699" si="32">L642/$L$702</f>
        <v>2.4407954552388622E-3</v>
      </c>
      <c r="N642" s="4">
        <f t="shared" si="30"/>
        <v>3427.99</v>
      </c>
    </row>
    <row r="643" spans="1:14" x14ac:dyDescent="0.25">
      <c r="A643">
        <v>2019</v>
      </c>
      <c r="B643" t="str">
        <f t="shared" si="31"/>
        <v>27010 Tacoma School District</v>
      </c>
      <c r="C643" t="s">
        <v>1212</v>
      </c>
      <c r="D643" t="s">
        <v>81</v>
      </c>
      <c r="E643">
        <v>3116</v>
      </c>
      <c r="F643" t="s">
        <v>1454</v>
      </c>
      <c r="G643" t="s">
        <v>13</v>
      </c>
      <c r="H643" t="s">
        <v>13</v>
      </c>
      <c r="I643" t="s">
        <v>13</v>
      </c>
      <c r="J643" t="s">
        <v>14</v>
      </c>
      <c r="K643" t="s">
        <v>13</v>
      </c>
      <c r="L643">
        <v>1</v>
      </c>
      <c r="M643" s="3">
        <f t="shared" si="32"/>
        <v>6.1019886380971562E-6</v>
      </c>
      <c r="N643" s="4">
        <f t="shared" si="30"/>
        <v>8.57</v>
      </c>
    </row>
    <row r="644" spans="1:14" x14ac:dyDescent="0.25">
      <c r="A644">
        <v>2019</v>
      </c>
      <c r="B644" t="str">
        <f t="shared" si="31"/>
        <v>36401 Waitsburg School District</v>
      </c>
      <c r="C644" t="s">
        <v>1281</v>
      </c>
      <c r="D644" t="s">
        <v>329</v>
      </c>
      <c r="E644">
        <v>2386</v>
      </c>
      <c r="F644" t="s">
        <v>330</v>
      </c>
      <c r="G644" t="s">
        <v>13</v>
      </c>
      <c r="H644" t="s">
        <v>13</v>
      </c>
      <c r="I644" t="s">
        <v>13</v>
      </c>
      <c r="J644" t="s">
        <v>14</v>
      </c>
      <c r="K644" t="s">
        <v>13</v>
      </c>
      <c r="L644">
        <v>23.5</v>
      </c>
      <c r="M644" s="3">
        <f t="shared" si="32"/>
        <v>1.4339673299528316E-4</v>
      </c>
      <c r="N644" s="4">
        <f t="shared" si="30"/>
        <v>201.39</v>
      </c>
    </row>
    <row r="645" spans="1:14" x14ac:dyDescent="0.25">
      <c r="A645">
        <v>2019</v>
      </c>
      <c r="B645" t="str">
        <f t="shared" si="31"/>
        <v>36140 Walla Walla Public Schools</v>
      </c>
      <c r="C645" t="s">
        <v>1277</v>
      </c>
      <c r="D645" t="s">
        <v>15</v>
      </c>
      <c r="E645">
        <v>3468</v>
      </c>
      <c r="F645" t="s">
        <v>605</v>
      </c>
      <c r="G645" t="s">
        <v>14</v>
      </c>
      <c r="H645" t="s">
        <v>13</v>
      </c>
      <c r="I645" t="s">
        <v>13</v>
      </c>
      <c r="J645" t="s">
        <v>14</v>
      </c>
      <c r="K645" t="s">
        <v>13</v>
      </c>
      <c r="L645">
        <v>801.25</v>
      </c>
      <c r="M645" s="3">
        <f t="shared" si="32"/>
        <v>4.8892183962753457E-3</v>
      </c>
      <c r="N645" s="4">
        <f t="shared" si="30"/>
        <v>6866.69</v>
      </c>
    </row>
    <row r="646" spans="1:14" x14ac:dyDescent="0.25">
      <c r="A646">
        <v>2019</v>
      </c>
      <c r="B646" t="str">
        <f t="shared" si="31"/>
        <v>36140 Walla Walla Public Schools</v>
      </c>
      <c r="C646" t="s">
        <v>1277</v>
      </c>
      <c r="D646" t="s">
        <v>15</v>
      </c>
      <c r="E646">
        <v>5460</v>
      </c>
      <c r="F646" t="s">
        <v>1455</v>
      </c>
      <c r="G646" t="s">
        <v>13</v>
      </c>
      <c r="H646" t="s">
        <v>13</v>
      </c>
      <c r="I646" t="s">
        <v>13</v>
      </c>
      <c r="J646" t="s">
        <v>14</v>
      </c>
      <c r="K646" t="s">
        <v>13</v>
      </c>
      <c r="L646">
        <v>1.25</v>
      </c>
      <c r="M646" s="3">
        <f t="shared" si="32"/>
        <v>7.6274857976214446E-6</v>
      </c>
      <c r="N646" s="4">
        <f t="shared" ref="N646:N699" si="33">ROUND(M646*$N$702,2)</f>
        <v>10.71</v>
      </c>
    </row>
    <row r="647" spans="1:14" x14ac:dyDescent="0.25">
      <c r="A647">
        <v>2019</v>
      </c>
      <c r="B647" t="str">
        <f t="shared" si="31"/>
        <v>39207 Wapato School District</v>
      </c>
      <c r="C647" t="s">
        <v>1306</v>
      </c>
      <c r="D647" t="s">
        <v>524</v>
      </c>
      <c r="E647">
        <v>3141</v>
      </c>
      <c r="F647" t="s">
        <v>525</v>
      </c>
      <c r="G647" t="s">
        <v>14</v>
      </c>
      <c r="H647" t="s">
        <v>13</v>
      </c>
      <c r="I647" t="s">
        <v>13</v>
      </c>
      <c r="J647" t="s">
        <v>14</v>
      </c>
      <c r="K647" t="s">
        <v>13</v>
      </c>
      <c r="L647">
        <v>525</v>
      </c>
      <c r="M647" s="3">
        <f t="shared" si="32"/>
        <v>3.2035440350010069E-3</v>
      </c>
      <c r="N647" s="4">
        <f t="shared" si="33"/>
        <v>4499.2299999999996</v>
      </c>
    </row>
    <row r="648" spans="1:14" x14ac:dyDescent="0.25">
      <c r="A648">
        <v>2019</v>
      </c>
      <c r="B648" t="str">
        <f t="shared" si="31"/>
        <v>13146 Warden School District</v>
      </c>
      <c r="C648" t="s">
        <v>1133</v>
      </c>
      <c r="D648" t="s">
        <v>562</v>
      </c>
      <c r="E648">
        <v>3273</v>
      </c>
      <c r="F648" t="s">
        <v>563</v>
      </c>
      <c r="G648" t="s">
        <v>14</v>
      </c>
      <c r="H648" t="s">
        <v>13</v>
      </c>
      <c r="I648" t="s">
        <v>13</v>
      </c>
      <c r="J648" t="s">
        <v>14</v>
      </c>
      <c r="K648" t="s">
        <v>13</v>
      </c>
      <c r="L648">
        <v>102.5</v>
      </c>
      <c r="M648" s="3">
        <f t="shared" si="32"/>
        <v>6.2545383540495852E-4</v>
      </c>
      <c r="N648" s="4">
        <f t="shared" si="33"/>
        <v>878.42</v>
      </c>
    </row>
    <row r="649" spans="1:14" x14ac:dyDescent="0.25">
      <c r="A649">
        <v>2019</v>
      </c>
      <c r="B649" t="str">
        <f t="shared" si="31"/>
        <v>23311 Mary M Knight School District</v>
      </c>
      <c r="C649" t="s">
        <v>1195</v>
      </c>
      <c r="D649" t="s">
        <v>74</v>
      </c>
      <c r="E649">
        <v>5445</v>
      </c>
      <c r="F649" t="s">
        <v>76</v>
      </c>
      <c r="G649" t="s">
        <v>14</v>
      </c>
      <c r="H649" t="s">
        <v>13</v>
      </c>
      <c r="I649" t="s">
        <v>13</v>
      </c>
      <c r="J649" t="s">
        <v>14</v>
      </c>
      <c r="K649" t="s">
        <v>13</v>
      </c>
      <c r="L649">
        <v>49.25</v>
      </c>
      <c r="M649" s="3">
        <f t="shared" si="32"/>
        <v>3.0052294042628492E-4</v>
      </c>
      <c r="N649" s="4">
        <f t="shared" si="33"/>
        <v>422.07</v>
      </c>
    </row>
    <row r="650" spans="1:14" x14ac:dyDescent="0.25">
      <c r="A650">
        <v>2019</v>
      </c>
      <c r="B650" t="str">
        <f t="shared" si="31"/>
        <v>27402 Franklin Pierce School District</v>
      </c>
      <c r="C650" t="s">
        <v>1218</v>
      </c>
      <c r="D650" t="s">
        <v>462</v>
      </c>
      <c r="E650">
        <v>3648</v>
      </c>
      <c r="F650" t="s">
        <v>648</v>
      </c>
      <c r="G650" t="s">
        <v>14</v>
      </c>
      <c r="H650" t="s">
        <v>13</v>
      </c>
      <c r="I650" t="s">
        <v>13</v>
      </c>
      <c r="J650" t="s">
        <v>14</v>
      </c>
      <c r="K650" t="s">
        <v>13</v>
      </c>
      <c r="L650">
        <v>740.5</v>
      </c>
      <c r="M650" s="3">
        <f t="shared" si="32"/>
        <v>4.5185225865109436E-3</v>
      </c>
      <c r="N650" s="4">
        <f t="shared" si="33"/>
        <v>6346.06</v>
      </c>
    </row>
    <row r="651" spans="1:14" x14ac:dyDescent="0.25">
      <c r="A651">
        <v>2019</v>
      </c>
      <c r="B651" t="str">
        <f t="shared" si="31"/>
        <v>17414 Lake Washington School District</v>
      </c>
      <c r="C651" t="s">
        <v>1169</v>
      </c>
      <c r="D651" t="s">
        <v>107</v>
      </c>
      <c r="E651">
        <v>5958</v>
      </c>
      <c r="F651" t="s">
        <v>108</v>
      </c>
      <c r="G651" t="s">
        <v>14</v>
      </c>
      <c r="H651" t="s">
        <v>14</v>
      </c>
      <c r="I651" t="s">
        <v>14</v>
      </c>
      <c r="J651" t="s">
        <v>14</v>
      </c>
      <c r="K651" t="s">
        <v>13</v>
      </c>
      <c r="L651">
        <v>463.25</v>
      </c>
      <c r="M651" s="3">
        <f t="shared" si="32"/>
        <v>2.8267462365985075E-3</v>
      </c>
      <c r="N651" s="4">
        <f t="shared" si="33"/>
        <v>3970.04</v>
      </c>
    </row>
    <row r="652" spans="1:14" x14ac:dyDescent="0.25">
      <c r="A652">
        <v>2019</v>
      </c>
      <c r="B652" t="str">
        <f t="shared" si="31"/>
        <v>34974 Office Of The Governor (Sch For Blind)</v>
      </c>
      <c r="C652" t="s">
        <v>1356</v>
      </c>
      <c r="D652" t="s">
        <v>1456</v>
      </c>
      <c r="E652">
        <v>3799</v>
      </c>
      <c r="F652" t="s">
        <v>1457</v>
      </c>
      <c r="G652" t="s">
        <v>14</v>
      </c>
      <c r="H652" t="s">
        <v>13</v>
      </c>
      <c r="I652" t="s">
        <v>13</v>
      </c>
      <c r="J652" t="s">
        <v>14</v>
      </c>
      <c r="K652" t="s">
        <v>13</v>
      </c>
      <c r="L652">
        <v>4.75</v>
      </c>
      <c r="M652" s="3">
        <f t="shared" si="32"/>
        <v>2.8984446030961489E-5</v>
      </c>
      <c r="N652" s="4">
        <f t="shared" si="33"/>
        <v>40.71</v>
      </c>
    </row>
    <row r="653" spans="1:14" x14ac:dyDescent="0.25">
      <c r="A653">
        <v>2019</v>
      </c>
      <c r="B653" t="str">
        <f t="shared" si="31"/>
        <v>24019 Omak School District</v>
      </c>
      <c r="C653" t="s">
        <v>1197</v>
      </c>
      <c r="D653" t="s">
        <v>257</v>
      </c>
      <c r="E653">
        <v>5197</v>
      </c>
      <c r="F653" t="s">
        <v>801</v>
      </c>
      <c r="G653" t="s">
        <v>14</v>
      </c>
      <c r="H653" t="s">
        <v>13</v>
      </c>
      <c r="I653" t="s">
        <v>14</v>
      </c>
      <c r="J653" t="s">
        <v>14</v>
      </c>
      <c r="K653" t="s">
        <v>13</v>
      </c>
      <c r="L653">
        <v>412</v>
      </c>
      <c r="M653" s="3">
        <f t="shared" si="32"/>
        <v>2.5140193188960282E-3</v>
      </c>
      <c r="N653" s="4">
        <f t="shared" si="33"/>
        <v>3530.83</v>
      </c>
    </row>
    <row r="654" spans="1:14" x14ac:dyDescent="0.25">
      <c r="A654">
        <v>2019</v>
      </c>
      <c r="B654" t="str">
        <f t="shared" si="31"/>
        <v>24019 Omak School District</v>
      </c>
      <c r="C654" t="s">
        <v>1197</v>
      </c>
      <c r="D654" t="s">
        <v>257</v>
      </c>
      <c r="E654">
        <v>5196</v>
      </c>
      <c r="F654" t="s">
        <v>800</v>
      </c>
      <c r="G654" t="s">
        <v>13</v>
      </c>
      <c r="H654" t="s">
        <v>13</v>
      </c>
      <c r="I654" t="s">
        <v>13</v>
      </c>
      <c r="J654" t="s">
        <v>14</v>
      </c>
      <c r="K654" t="s">
        <v>13</v>
      </c>
      <c r="L654">
        <v>8.5</v>
      </c>
      <c r="M654" s="3">
        <f t="shared" si="32"/>
        <v>5.1866903423825822E-5</v>
      </c>
      <c r="N654" s="4">
        <f t="shared" si="33"/>
        <v>72.84</v>
      </c>
    </row>
    <row r="655" spans="1:14" x14ac:dyDescent="0.25">
      <c r="A655">
        <v>2019</v>
      </c>
      <c r="B655" t="str">
        <f t="shared" si="31"/>
        <v>34979 Washington Military Department</v>
      </c>
      <c r="C655" t="s">
        <v>1275</v>
      </c>
      <c r="D655" t="s">
        <v>830</v>
      </c>
      <c r="E655">
        <v>5302</v>
      </c>
      <c r="F655" t="s">
        <v>831</v>
      </c>
      <c r="G655" t="s">
        <v>14</v>
      </c>
      <c r="H655" t="s">
        <v>13</v>
      </c>
      <c r="I655" t="s">
        <v>13</v>
      </c>
      <c r="J655" t="s">
        <v>14</v>
      </c>
      <c r="K655" t="s">
        <v>13</v>
      </c>
      <c r="L655">
        <v>43.75</v>
      </c>
      <c r="M655" s="3">
        <f t="shared" si="32"/>
        <v>2.6696200291675059E-4</v>
      </c>
      <c r="N655" s="4">
        <f t="shared" si="33"/>
        <v>374.94</v>
      </c>
    </row>
    <row r="656" spans="1:14" x14ac:dyDescent="0.25">
      <c r="A656">
        <v>2019</v>
      </c>
      <c r="B656" t="str">
        <f t="shared" si="31"/>
        <v>06112 Washougal School District</v>
      </c>
      <c r="C656" t="s">
        <v>1108</v>
      </c>
      <c r="D656" t="s">
        <v>530</v>
      </c>
      <c r="E656">
        <v>3147</v>
      </c>
      <c r="F656" t="s">
        <v>531</v>
      </c>
      <c r="G656" t="s">
        <v>14</v>
      </c>
      <c r="H656" t="s">
        <v>13</v>
      </c>
      <c r="I656" t="s">
        <v>13</v>
      </c>
      <c r="J656" t="s">
        <v>14</v>
      </c>
      <c r="K656" t="s">
        <v>13</v>
      </c>
      <c r="L656">
        <v>720.25</v>
      </c>
      <c r="M656" s="3">
        <f t="shared" si="32"/>
        <v>4.3949573165894765E-3</v>
      </c>
      <c r="N656" s="4">
        <f t="shared" si="33"/>
        <v>6172.52</v>
      </c>
    </row>
    <row r="657" spans="1:16" x14ac:dyDescent="0.25">
      <c r="A657">
        <v>2019</v>
      </c>
      <c r="B657" t="str">
        <f t="shared" si="31"/>
        <v>01109 Washtucna School District</v>
      </c>
      <c r="C657" t="s">
        <v>1088</v>
      </c>
      <c r="D657" t="s">
        <v>506</v>
      </c>
      <c r="E657">
        <v>3075</v>
      </c>
      <c r="F657" t="s">
        <v>507</v>
      </c>
      <c r="G657" t="s">
        <v>14</v>
      </c>
      <c r="H657" t="s">
        <v>13</v>
      </c>
      <c r="I657" t="s">
        <v>13</v>
      </c>
      <c r="J657" t="s">
        <v>14</v>
      </c>
      <c r="K657" t="s">
        <v>13</v>
      </c>
      <c r="L657">
        <v>10</v>
      </c>
      <c r="M657" s="3">
        <f t="shared" si="32"/>
        <v>6.1019886380971557E-5</v>
      </c>
      <c r="N657" s="4">
        <f t="shared" si="33"/>
        <v>85.7</v>
      </c>
    </row>
    <row r="658" spans="1:16" x14ac:dyDescent="0.25">
      <c r="A658">
        <v>2019</v>
      </c>
      <c r="B658" t="str">
        <f t="shared" si="31"/>
        <v>09209 Waterville School District</v>
      </c>
      <c r="C658" t="s">
        <v>1124</v>
      </c>
      <c r="D658" t="s">
        <v>272</v>
      </c>
      <c r="E658">
        <v>2162</v>
      </c>
      <c r="F658" t="s">
        <v>273</v>
      </c>
      <c r="G658" t="s">
        <v>14</v>
      </c>
      <c r="H658" t="s">
        <v>13</v>
      </c>
      <c r="I658" t="s">
        <v>13</v>
      </c>
      <c r="J658" t="s">
        <v>14</v>
      </c>
      <c r="K658" t="s">
        <v>13</v>
      </c>
      <c r="L658">
        <v>6.75</v>
      </c>
      <c r="M658" s="3">
        <f t="shared" si="32"/>
        <v>4.11884233071558E-5</v>
      </c>
      <c r="N658" s="4">
        <f t="shared" si="33"/>
        <v>57.85</v>
      </c>
    </row>
    <row r="659" spans="1:16" x14ac:dyDescent="0.25">
      <c r="A659">
        <v>2019</v>
      </c>
      <c r="B659" t="str">
        <f t="shared" si="31"/>
        <v>33049 Wellpinit School District #49</v>
      </c>
      <c r="C659" t="s">
        <v>1262</v>
      </c>
      <c r="D659" t="s">
        <v>83</v>
      </c>
      <c r="E659">
        <v>5461</v>
      </c>
      <c r="F659" t="s">
        <v>84</v>
      </c>
      <c r="G659" t="s">
        <v>13</v>
      </c>
      <c r="H659" t="s">
        <v>13</v>
      </c>
      <c r="I659" t="s">
        <v>13</v>
      </c>
      <c r="J659" t="s">
        <v>14</v>
      </c>
      <c r="K659" t="s">
        <v>13</v>
      </c>
      <c r="L659">
        <v>4</v>
      </c>
      <c r="M659" s="3">
        <f t="shared" si="32"/>
        <v>2.4407954552388625E-5</v>
      </c>
      <c r="N659" s="4">
        <f t="shared" si="33"/>
        <v>34.28</v>
      </c>
    </row>
    <row r="660" spans="1:16" x14ac:dyDescent="0.25">
      <c r="A660">
        <v>2019</v>
      </c>
      <c r="B660" t="str">
        <f t="shared" si="31"/>
        <v>33049 Wellpinit School District #49</v>
      </c>
      <c r="C660" t="s">
        <v>1262</v>
      </c>
      <c r="D660" t="s">
        <v>83</v>
      </c>
      <c r="E660">
        <v>2550</v>
      </c>
      <c r="F660" t="s">
        <v>1458</v>
      </c>
      <c r="G660" t="s">
        <v>14</v>
      </c>
      <c r="H660" t="s">
        <v>13</v>
      </c>
      <c r="I660" t="s">
        <v>13</v>
      </c>
      <c r="J660" t="s">
        <v>13</v>
      </c>
      <c r="K660" t="s">
        <v>13</v>
      </c>
      <c r="L660">
        <v>6.25</v>
      </c>
      <c r="M660" s="3">
        <f t="shared" si="32"/>
        <v>3.8137428988107221E-5</v>
      </c>
      <c r="N660" s="4">
        <f t="shared" si="33"/>
        <v>53.56</v>
      </c>
    </row>
    <row r="661" spans="1:16" x14ac:dyDescent="0.25">
      <c r="A661">
        <v>2019</v>
      </c>
      <c r="B661" t="str">
        <f t="shared" si="31"/>
        <v>04246 Wenatchee School District</v>
      </c>
      <c r="C661" t="s">
        <v>1100</v>
      </c>
      <c r="D661" t="s">
        <v>135</v>
      </c>
      <c r="E661">
        <v>2134</v>
      </c>
      <c r="F661" t="s">
        <v>266</v>
      </c>
      <c r="G661" t="s">
        <v>14</v>
      </c>
      <c r="H661" t="s">
        <v>14</v>
      </c>
      <c r="I661" t="s">
        <v>14</v>
      </c>
      <c r="J661" t="s">
        <v>14</v>
      </c>
      <c r="K661" t="s">
        <v>13</v>
      </c>
      <c r="L661">
        <v>780.25</v>
      </c>
      <c r="M661" s="3">
        <f t="shared" si="32"/>
        <v>4.7610766348753055E-3</v>
      </c>
      <c r="N661" s="4">
        <f t="shared" si="33"/>
        <v>6686.72</v>
      </c>
    </row>
    <row r="662" spans="1:16" x14ac:dyDescent="0.25">
      <c r="A662">
        <v>2019</v>
      </c>
      <c r="B662" t="str">
        <f t="shared" si="31"/>
        <v>04246 Wenatchee School District</v>
      </c>
      <c r="C662" t="s">
        <v>1100</v>
      </c>
      <c r="D662" t="s">
        <v>135</v>
      </c>
      <c r="E662">
        <v>4105</v>
      </c>
      <c r="F662" t="s">
        <v>691</v>
      </c>
      <c r="G662" t="s">
        <v>14</v>
      </c>
      <c r="H662" t="s">
        <v>13</v>
      </c>
      <c r="I662" t="s">
        <v>13</v>
      </c>
      <c r="J662" t="s">
        <v>14</v>
      </c>
      <c r="K662" t="s">
        <v>13</v>
      </c>
      <c r="L662">
        <v>58</v>
      </c>
      <c r="M662" s="3">
        <f t="shared" si="32"/>
        <v>3.5391534100963503E-4</v>
      </c>
      <c r="N662" s="4">
        <f t="shared" si="33"/>
        <v>497.06</v>
      </c>
    </row>
    <row r="663" spans="1:16" x14ac:dyDescent="0.25">
      <c r="A663">
        <v>2019</v>
      </c>
      <c r="B663" t="str">
        <f t="shared" si="31"/>
        <v>17408 Auburn School District</v>
      </c>
      <c r="C663" t="s">
        <v>1164</v>
      </c>
      <c r="D663" t="s">
        <v>228</v>
      </c>
      <c r="E663">
        <v>2702</v>
      </c>
      <c r="F663" t="s">
        <v>425</v>
      </c>
      <c r="G663" t="s">
        <v>13</v>
      </c>
      <c r="H663" t="s">
        <v>13</v>
      </c>
      <c r="I663" t="s">
        <v>13</v>
      </c>
      <c r="J663" t="s">
        <v>14</v>
      </c>
      <c r="K663" t="s">
        <v>13</v>
      </c>
      <c r="L663">
        <v>38.75</v>
      </c>
      <c r="M663" s="3">
        <f t="shared" si="32"/>
        <v>2.3645205972626479E-4</v>
      </c>
      <c r="N663" s="4">
        <f t="shared" si="33"/>
        <v>332.09</v>
      </c>
    </row>
    <row r="664" spans="1:16" x14ac:dyDescent="0.25">
      <c r="A664">
        <v>2019</v>
      </c>
      <c r="B664" t="str">
        <f t="shared" si="31"/>
        <v>17001 Seattle School District No. 1</v>
      </c>
      <c r="C664" t="s">
        <v>1153</v>
      </c>
      <c r="D664" t="s">
        <v>1357</v>
      </c>
      <c r="E664">
        <v>2234</v>
      </c>
      <c r="F664" t="s">
        <v>288</v>
      </c>
      <c r="G664" t="s">
        <v>14</v>
      </c>
      <c r="H664" t="s">
        <v>13</v>
      </c>
      <c r="I664" t="s">
        <v>13</v>
      </c>
      <c r="J664" t="s">
        <v>14</v>
      </c>
      <c r="K664" t="s">
        <v>13</v>
      </c>
      <c r="L664">
        <v>552.75</v>
      </c>
      <c r="M664" s="3">
        <f t="shared" si="32"/>
        <v>3.3728742197082031E-3</v>
      </c>
      <c r="N664" s="4">
        <f t="shared" si="33"/>
        <v>4737.05</v>
      </c>
    </row>
    <row r="665" spans="1:16" x14ac:dyDescent="0.25">
      <c r="A665">
        <v>2019</v>
      </c>
      <c r="B665" t="str">
        <f t="shared" si="31"/>
        <v>18100 Bremerton School District</v>
      </c>
      <c r="C665" t="s">
        <v>1174</v>
      </c>
      <c r="D665" t="s">
        <v>50</v>
      </c>
      <c r="E665">
        <v>4038</v>
      </c>
      <c r="F665" t="s">
        <v>683</v>
      </c>
      <c r="G665" t="s">
        <v>14</v>
      </c>
      <c r="H665" t="s">
        <v>13</v>
      </c>
      <c r="I665" t="s">
        <v>13</v>
      </c>
      <c r="J665" t="s">
        <v>14</v>
      </c>
      <c r="K665" t="s">
        <v>13</v>
      </c>
      <c r="L665">
        <v>406.5</v>
      </c>
      <c r="M665" s="3">
        <f t="shared" si="32"/>
        <v>2.4804583813864941E-3</v>
      </c>
      <c r="N665" s="4">
        <f t="shared" si="33"/>
        <v>3483.69</v>
      </c>
    </row>
    <row r="666" spans="1:16" x14ac:dyDescent="0.25">
      <c r="A666">
        <v>2019</v>
      </c>
      <c r="B666" t="str">
        <f t="shared" si="31"/>
        <v>39208 West Valley School District (Yakima)</v>
      </c>
      <c r="C666" t="s">
        <v>1307</v>
      </c>
      <c r="D666" t="s">
        <v>101</v>
      </c>
      <c r="E666">
        <v>3074</v>
      </c>
      <c r="F666" t="s">
        <v>505</v>
      </c>
      <c r="G666" t="s">
        <v>14</v>
      </c>
      <c r="H666" t="s">
        <v>14</v>
      </c>
      <c r="I666" t="s">
        <v>14</v>
      </c>
      <c r="J666" t="s">
        <v>14</v>
      </c>
      <c r="K666" t="s">
        <v>13</v>
      </c>
      <c r="L666">
        <v>400.25</v>
      </c>
      <c r="M666" s="3">
        <f t="shared" si="32"/>
        <v>2.4423209523983867E-3</v>
      </c>
      <c r="N666" s="4">
        <f t="shared" si="33"/>
        <v>3430.13</v>
      </c>
    </row>
    <row r="667" spans="1:16" x14ac:dyDescent="0.25">
      <c r="A667">
        <v>2019</v>
      </c>
      <c r="B667" t="str">
        <f t="shared" si="31"/>
        <v>32363 West Valley School District (Spokane)</v>
      </c>
      <c r="C667" t="s">
        <v>1257</v>
      </c>
      <c r="D667" t="s">
        <v>142</v>
      </c>
      <c r="E667">
        <v>3195</v>
      </c>
      <c r="F667" t="s">
        <v>505</v>
      </c>
      <c r="G667" t="s">
        <v>14</v>
      </c>
      <c r="H667" t="s">
        <v>13</v>
      </c>
      <c r="I667" t="s">
        <v>13</v>
      </c>
      <c r="J667" t="s">
        <v>14</v>
      </c>
      <c r="K667" t="s">
        <v>13</v>
      </c>
      <c r="L667">
        <v>179.75</v>
      </c>
      <c r="M667" s="3">
        <f t="shared" si="32"/>
        <v>1.0968324576979638E-3</v>
      </c>
      <c r="N667" s="4">
        <f t="shared" si="33"/>
        <v>1540.45</v>
      </c>
    </row>
    <row r="668" spans="1:16" x14ac:dyDescent="0.25">
      <c r="A668">
        <v>2019</v>
      </c>
      <c r="B668" t="str">
        <f t="shared" si="31"/>
        <v>39208 West Valley School District (Yakima)</v>
      </c>
      <c r="C668" t="s">
        <v>1307</v>
      </c>
      <c r="D668" t="s">
        <v>101</v>
      </c>
      <c r="E668">
        <v>5221</v>
      </c>
      <c r="F668" t="s">
        <v>804</v>
      </c>
      <c r="G668" t="s">
        <v>13</v>
      </c>
      <c r="H668" t="s">
        <v>13</v>
      </c>
      <c r="I668" t="s">
        <v>13</v>
      </c>
      <c r="J668" t="s">
        <v>14</v>
      </c>
      <c r="K668" t="s">
        <v>13</v>
      </c>
      <c r="L668">
        <v>4.5</v>
      </c>
      <c r="M668" s="3">
        <f t="shared" si="32"/>
        <v>2.74589488714372E-5</v>
      </c>
      <c r="N668" s="4">
        <f t="shared" si="33"/>
        <v>38.56</v>
      </c>
      <c r="P668" t="s">
        <v>1481</v>
      </c>
    </row>
    <row r="669" spans="1:16" x14ac:dyDescent="0.25">
      <c r="A669">
        <v>2019</v>
      </c>
      <c r="B669" t="str">
        <f t="shared" si="31"/>
        <v>39208 West Valley School District (Yakima)</v>
      </c>
      <c r="C669" t="s">
        <v>1307</v>
      </c>
      <c r="D669" t="s">
        <v>101</v>
      </c>
      <c r="E669">
        <v>5506</v>
      </c>
      <c r="F669" t="s">
        <v>102</v>
      </c>
      <c r="G669" t="s">
        <v>14</v>
      </c>
      <c r="H669" t="s">
        <v>13</v>
      </c>
      <c r="I669" t="s">
        <v>13</v>
      </c>
      <c r="J669" t="s">
        <v>14</v>
      </c>
      <c r="K669" t="s">
        <v>13</v>
      </c>
      <c r="L669">
        <v>20.75</v>
      </c>
      <c r="M669" s="3">
        <f t="shared" si="32"/>
        <v>1.2661626424051599E-4</v>
      </c>
      <c r="N669" s="4">
        <f t="shared" si="33"/>
        <v>177.83</v>
      </c>
    </row>
    <row r="670" spans="1:16" x14ac:dyDescent="0.25">
      <c r="A670">
        <v>2019</v>
      </c>
      <c r="B670" t="str">
        <f t="shared" si="31"/>
        <v>17417 Northshore School District</v>
      </c>
      <c r="C670" t="s">
        <v>1171</v>
      </c>
      <c r="D670" t="s">
        <v>90</v>
      </c>
      <c r="E670">
        <v>3287</v>
      </c>
      <c r="F670" t="s">
        <v>567</v>
      </c>
      <c r="G670" t="s">
        <v>13</v>
      </c>
      <c r="H670" t="s">
        <v>13</v>
      </c>
      <c r="I670" t="s">
        <v>14</v>
      </c>
      <c r="J670" t="s">
        <v>14</v>
      </c>
      <c r="K670" t="s">
        <v>13</v>
      </c>
      <c r="L670">
        <v>1</v>
      </c>
      <c r="M670" s="3">
        <f t="shared" si="32"/>
        <v>6.1019886380971562E-6</v>
      </c>
      <c r="N670" s="4">
        <f t="shared" si="33"/>
        <v>8.57</v>
      </c>
    </row>
    <row r="671" spans="1:16" x14ac:dyDescent="0.25">
      <c r="A671">
        <v>2019</v>
      </c>
      <c r="B671" t="str">
        <f t="shared" si="31"/>
        <v>31016 Arlington School District</v>
      </c>
      <c r="C671" t="s">
        <v>1239</v>
      </c>
      <c r="D671" t="s">
        <v>92</v>
      </c>
      <c r="E671">
        <v>4287</v>
      </c>
      <c r="F671" t="s">
        <v>723</v>
      </c>
      <c r="G671" t="s">
        <v>14</v>
      </c>
      <c r="H671" t="s">
        <v>13</v>
      </c>
      <c r="I671" t="s">
        <v>14</v>
      </c>
      <c r="J671" t="s">
        <v>14</v>
      </c>
      <c r="K671" t="s">
        <v>13</v>
      </c>
      <c r="L671">
        <v>79.5</v>
      </c>
      <c r="M671" s="3">
        <f t="shared" si="32"/>
        <v>4.8510809672872387E-4</v>
      </c>
      <c r="N671" s="4">
        <f t="shared" si="33"/>
        <v>681.31</v>
      </c>
    </row>
    <row r="672" spans="1:16" x14ac:dyDescent="0.25">
      <c r="A672">
        <v>2019</v>
      </c>
      <c r="B672" t="str">
        <f t="shared" si="31"/>
        <v>04246 Wenatchee School District</v>
      </c>
      <c r="C672" t="s">
        <v>1100</v>
      </c>
      <c r="D672" t="s">
        <v>135</v>
      </c>
      <c r="E672">
        <v>1613</v>
      </c>
      <c r="F672" t="s">
        <v>136</v>
      </c>
      <c r="G672" t="s">
        <v>14</v>
      </c>
      <c r="H672" t="s">
        <v>13</v>
      </c>
      <c r="I672" t="s">
        <v>13</v>
      </c>
      <c r="J672" t="s">
        <v>14</v>
      </c>
      <c r="K672" t="s">
        <v>13</v>
      </c>
      <c r="L672">
        <v>70.5</v>
      </c>
      <c r="M672" s="3">
        <f t="shared" si="32"/>
        <v>4.301901989858495E-4</v>
      </c>
      <c r="N672" s="4">
        <f t="shared" si="33"/>
        <v>604.17999999999995</v>
      </c>
    </row>
    <row r="673" spans="1:14" x14ac:dyDescent="0.25">
      <c r="A673">
        <v>2019</v>
      </c>
      <c r="B673" t="str">
        <f t="shared" si="31"/>
        <v>32360 Cheney School District</v>
      </c>
      <c r="C673" t="s">
        <v>1254</v>
      </c>
      <c r="D673" t="s">
        <v>183</v>
      </c>
      <c r="E673">
        <v>5269</v>
      </c>
      <c r="F673" t="s">
        <v>1459</v>
      </c>
      <c r="G673" t="s">
        <v>13</v>
      </c>
      <c r="H673" t="s">
        <v>13</v>
      </c>
      <c r="I673" t="s">
        <v>13</v>
      </c>
      <c r="J673" t="s">
        <v>14</v>
      </c>
      <c r="K673" t="s">
        <v>13</v>
      </c>
      <c r="L673">
        <v>1.25</v>
      </c>
      <c r="M673" s="3">
        <f t="shared" si="32"/>
        <v>7.6274857976214446E-6</v>
      </c>
      <c r="N673" s="4">
        <f t="shared" si="33"/>
        <v>10.71</v>
      </c>
    </row>
    <row r="674" spans="1:14" x14ac:dyDescent="0.25">
      <c r="A674">
        <v>2019</v>
      </c>
      <c r="B674" t="str">
        <f t="shared" si="31"/>
        <v>29801 Esd 189 Acting As A School District</v>
      </c>
      <c r="C674" t="s">
        <v>1326</v>
      </c>
      <c r="D674" t="s">
        <v>405</v>
      </c>
      <c r="E674">
        <v>3420</v>
      </c>
      <c r="F674" t="s">
        <v>599</v>
      </c>
      <c r="G674" t="s">
        <v>13</v>
      </c>
      <c r="H674" t="s">
        <v>13</v>
      </c>
      <c r="I674" t="s">
        <v>13</v>
      </c>
      <c r="J674" t="s">
        <v>14</v>
      </c>
      <c r="K674" t="s">
        <v>13</v>
      </c>
      <c r="L674">
        <v>5</v>
      </c>
      <c r="M674" s="3">
        <f t="shared" si="32"/>
        <v>3.0509943190485779E-5</v>
      </c>
      <c r="N674" s="4">
        <f t="shared" si="33"/>
        <v>42.85</v>
      </c>
    </row>
    <row r="675" spans="1:14" x14ac:dyDescent="0.25">
      <c r="A675">
        <v>2019</v>
      </c>
      <c r="B675" t="str">
        <f t="shared" si="31"/>
        <v>21303 White Pass School District</v>
      </c>
      <c r="C675" t="s">
        <v>1191</v>
      </c>
      <c r="D675" t="s">
        <v>460</v>
      </c>
      <c r="E675">
        <v>2859</v>
      </c>
      <c r="F675" t="s">
        <v>461</v>
      </c>
      <c r="G675" t="s">
        <v>14</v>
      </c>
      <c r="H675" t="s">
        <v>13</v>
      </c>
      <c r="I675" t="s">
        <v>13</v>
      </c>
      <c r="J675" t="s">
        <v>14</v>
      </c>
      <c r="K675" t="s">
        <v>13</v>
      </c>
      <c r="L675">
        <v>43.5</v>
      </c>
      <c r="M675" s="3">
        <f t="shared" si="32"/>
        <v>2.6543650575722627E-4</v>
      </c>
      <c r="N675" s="4">
        <f t="shared" si="33"/>
        <v>372.79</v>
      </c>
    </row>
    <row r="676" spans="1:14" x14ac:dyDescent="0.25">
      <c r="A676">
        <v>2019</v>
      </c>
      <c r="B676" t="str">
        <f t="shared" si="31"/>
        <v>27416 White River School District</v>
      </c>
      <c r="C676" t="s">
        <v>1221</v>
      </c>
      <c r="D676" t="s">
        <v>17</v>
      </c>
      <c r="E676">
        <v>4569</v>
      </c>
      <c r="F676" t="s">
        <v>759</v>
      </c>
      <c r="G676" t="s">
        <v>14</v>
      </c>
      <c r="H676" t="s">
        <v>13</v>
      </c>
      <c r="I676" t="s">
        <v>13</v>
      </c>
      <c r="J676" t="s">
        <v>14</v>
      </c>
      <c r="K676" t="s">
        <v>13</v>
      </c>
      <c r="L676">
        <v>1000.25</v>
      </c>
      <c r="M676" s="3">
        <f t="shared" si="32"/>
        <v>6.10351413525668E-3</v>
      </c>
      <c r="N676" s="4">
        <f t="shared" si="33"/>
        <v>8572.11</v>
      </c>
    </row>
    <row r="677" spans="1:14" x14ac:dyDescent="0.25">
      <c r="A677">
        <v>2019</v>
      </c>
      <c r="B677" t="str">
        <f t="shared" si="31"/>
        <v>27416 White River School District</v>
      </c>
      <c r="C677" t="s">
        <v>1221</v>
      </c>
      <c r="D677" t="s">
        <v>17</v>
      </c>
      <c r="E677">
        <v>5338</v>
      </c>
      <c r="F677" t="s">
        <v>18</v>
      </c>
      <c r="G677" t="s">
        <v>13</v>
      </c>
      <c r="H677" t="s">
        <v>13</v>
      </c>
      <c r="I677" t="s">
        <v>13</v>
      </c>
      <c r="J677" t="s">
        <v>14</v>
      </c>
      <c r="K677" t="s">
        <v>13</v>
      </c>
      <c r="L677">
        <v>5.75</v>
      </c>
      <c r="M677" s="3">
        <f t="shared" si="32"/>
        <v>3.5086434669058643E-5</v>
      </c>
      <c r="N677" s="4">
        <f t="shared" si="33"/>
        <v>49.28</v>
      </c>
    </row>
    <row r="678" spans="1:14" x14ac:dyDescent="0.25">
      <c r="A678">
        <v>2019</v>
      </c>
      <c r="B678" t="str">
        <f t="shared" si="31"/>
        <v>20405 White Salmon Valley School District</v>
      </c>
      <c r="C678" t="s">
        <v>1184</v>
      </c>
      <c r="D678" t="s">
        <v>314</v>
      </c>
      <c r="E678">
        <v>5077</v>
      </c>
      <c r="F678" t="s">
        <v>771</v>
      </c>
      <c r="G678" t="s">
        <v>13</v>
      </c>
      <c r="H678" t="s">
        <v>13</v>
      </c>
      <c r="I678" t="s">
        <v>13</v>
      </c>
      <c r="J678" t="s">
        <v>14</v>
      </c>
      <c r="K678" t="s">
        <v>13</v>
      </c>
      <c r="L678">
        <v>1.25</v>
      </c>
      <c r="M678" s="3">
        <f t="shared" si="32"/>
        <v>7.6274857976214446E-6</v>
      </c>
      <c r="N678" s="4">
        <f t="shared" si="33"/>
        <v>10.71</v>
      </c>
    </row>
    <row r="679" spans="1:14" x14ac:dyDescent="0.25">
      <c r="A679">
        <v>2019</v>
      </c>
      <c r="B679" t="str">
        <f t="shared" si="31"/>
        <v>39209 Mount Adams School District</v>
      </c>
      <c r="C679" t="s">
        <v>1308</v>
      </c>
      <c r="D679" t="s">
        <v>388</v>
      </c>
      <c r="E679">
        <v>2532</v>
      </c>
      <c r="F679" t="s">
        <v>389</v>
      </c>
      <c r="G679" t="s">
        <v>14</v>
      </c>
      <c r="H679" t="s">
        <v>13</v>
      </c>
      <c r="I679" t="s">
        <v>13</v>
      </c>
      <c r="J679" t="s">
        <v>14</v>
      </c>
      <c r="K679" t="s">
        <v>13</v>
      </c>
      <c r="L679">
        <v>86.25</v>
      </c>
      <c r="M679" s="3">
        <f t="shared" si="32"/>
        <v>5.2629652003587969E-4</v>
      </c>
      <c r="N679" s="4">
        <f t="shared" si="33"/>
        <v>739.16</v>
      </c>
    </row>
    <row r="680" spans="1:14" x14ac:dyDescent="0.25">
      <c r="A680">
        <v>2019</v>
      </c>
      <c r="B680" t="str">
        <f t="shared" si="31"/>
        <v>22200 Wilbur School District</v>
      </c>
      <c r="C680" t="s">
        <v>1323</v>
      </c>
      <c r="D680" t="s">
        <v>568</v>
      </c>
      <c r="E680">
        <v>3289</v>
      </c>
      <c r="F680" t="s">
        <v>569</v>
      </c>
      <c r="G680" t="s">
        <v>13</v>
      </c>
      <c r="H680" t="s">
        <v>13</v>
      </c>
      <c r="I680" t="s">
        <v>13</v>
      </c>
      <c r="J680" t="s">
        <v>14</v>
      </c>
      <c r="K680" t="s">
        <v>13</v>
      </c>
      <c r="L680">
        <v>1.25</v>
      </c>
      <c r="M680" s="3">
        <f t="shared" si="32"/>
        <v>7.6274857976214446E-6</v>
      </c>
      <c r="N680" s="4">
        <f t="shared" si="33"/>
        <v>10.71</v>
      </c>
    </row>
    <row r="681" spans="1:14" x14ac:dyDescent="0.25">
      <c r="A681">
        <v>2019</v>
      </c>
      <c r="B681" t="str">
        <f t="shared" si="31"/>
        <v>25160 Willapa Valley School District</v>
      </c>
      <c r="C681" t="s">
        <v>1324</v>
      </c>
      <c r="D681" t="s">
        <v>390</v>
      </c>
      <c r="E681">
        <v>2542</v>
      </c>
      <c r="F681" t="s">
        <v>391</v>
      </c>
      <c r="G681" t="s">
        <v>13</v>
      </c>
      <c r="H681" t="s">
        <v>13</v>
      </c>
      <c r="I681" t="s">
        <v>13</v>
      </c>
      <c r="J681" t="s">
        <v>14</v>
      </c>
      <c r="K681" t="s">
        <v>13</v>
      </c>
      <c r="L681">
        <v>86.5</v>
      </c>
      <c r="M681" s="3">
        <f t="shared" si="32"/>
        <v>5.2782201719540401E-4</v>
      </c>
      <c r="N681" s="4">
        <f t="shared" si="33"/>
        <v>741.3</v>
      </c>
    </row>
    <row r="682" spans="1:14" x14ac:dyDescent="0.25">
      <c r="A682">
        <v>2019</v>
      </c>
      <c r="B682" t="str">
        <f t="shared" si="31"/>
        <v>27010 Tacoma School District</v>
      </c>
      <c r="C682" t="s">
        <v>1212</v>
      </c>
      <c r="D682" t="s">
        <v>81</v>
      </c>
      <c r="E682">
        <v>3246</v>
      </c>
      <c r="F682" t="s">
        <v>556</v>
      </c>
      <c r="G682" t="s">
        <v>14</v>
      </c>
      <c r="H682" t="s">
        <v>13</v>
      </c>
      <c r="I682" t="s">
        <v>13</v>
      </c>
      <c r="J682" t="s">
        <v>14</v>
      </c>
      <c r="K682" t="s">
        <v>13</v>
      </c>
      <c r="L682">
        <v>876.75</v>
      </c>
      <c r="M682" s="3">
        <f t="shared" si="32"/>
        <v>5.3499185384516812E-3</v>
      </c>
      <c r="N682" s="4">
        <f t="shared" si="33"/>
        <v>7513.72</v>
      </c>
    </row>
    <row r="683" spans="1:14" x14ac:dyDescent="0.25">
      <c r="A683">
        <v>2019</v>
      </c>
      <c r="B683" t="str">
        <f t="shared" si="31"/>
        <v>13167 Wilson Creek School District</v>
      </c>
      <c r="C683" t="s">
        <v>1139</v>
      </c>
      <c r="D683" t="s">
        <v>367</v>
      </c>
      <c r="E683">
        <v>2473</v>
      </c>
      <c r="F683" t="s">
        <v>368</v>
      </c>
      <c r="G683" t="s">
        <v>14</v>
      </c>
      <c r="H683" t="s">
        <v>13</v>
      </c>
      <c r="I683" t="s">
        <v>13</v>
      </c>
      <c r="J683" t="s">
        <v>14</v>
      </c>
      <c r="K683" t="s">
        <v>13</v>
      </c>
      <c r="L683">
        <v>15.5</v>
      </c>
      <c r="M683" s="3">
        <f t="shared" si="32"/>
        <v>9.4580823890505914E-5</v>
      </c>
      <c r="N683" s="4">
        <f t="shared" si="33"/>
        <v>132.83000000000001</v>
      </c>
    </row>
    <row r="684" spans="1:14" x14ac:dyDescent="0.25">
      <c r="A684">
        <v>2019</v>
      </c>
      <c r="B684" t="str">
        <f t="shared" si="31"/>
        <v>39007 Yakima School District</v>
      </c>
      <c r="C684" t="s">
        <v>1296</v>
      </c>
      <c r="D684" t="s">
        <v>27</v>
      </c>
      <c r="E684">
        <v>3368</v>
      </c>
      <c r="F684" t="s">
        <v>1460</v>
      </c>
      <c r="G684" t="s">
        <v>13</v>
      </c>
      <c r="H684" t="s">
        <v>13</v>
      </c>
      <c r="I684" t="s">
        <v>13</v>
      </c>
      <c r="J684" t="s">
        <v>14</v>
      </c>
      <c r="K684" t="s">
        <v>13</v>
      </c>
      <c r="L684">
        <v>1</v>
      </c>
      <c r="M684" s="3">
        <f t="shared" si="32"/>
        <v>6.1019886380971562E-6</v>
      </c>
      <c r="N684" s="4">
        <f t="shared" si="33"/>
        <v>8.57</v>
      </c>
    </row>
    <row r="685" spans="1:14" x14ac:dyDescent="0.25">
      <c r="A685">
        <v>2019</v>
      </c>
      <c r="B685" t="str">
        <f t="shared" si="31"/>
        <v>30303 Stevenson-Carson School District</v>
      </c>
      <c r="C685" t="s">
        <v>1234</v>
      </c>
      <c r="D685" t="s">
        <v>518</v>
      </c>
      <c r="E685">
        <v>3800</v>
      </c>
      <c r="F685" t="s">
        <v>1461</v>
      </c>
      <c r="G685" t="s">
        <v>13</v>
      </c>
      <c r="H685" t="s">
        <v>13</v>
      </c>
      <c r="I685" t="s">
        <v>13</v>
      </c>
      <c r="J685" t="s">
        <v>14</v>
      </c>
      <c r="K685" t="s">
        <v>13</v>
      </c>
      <c r="L685">
        <v>1.25</v>
      </c>
      <c r="M685" s="3">
        <f t="shared" si="32"/>
        <v>7.6274857976214446E-6</v>
      </c>
      <c r="N685" s="4">
        <f t="shared" si="33"/>
        <v>10.71</v>
      </c>
    </row>
    <row r="686" spans="1:14" x14ac:dyDescent="0.25">
      <c r="A686">
        <v>2019</v>
      </c>
      <c r="B686" t="str">
        <f t="shared" si="31"/>
        <v>37502 Ferndale School District</v>
      </c>
      <c r="C686" t="s">
        <v>1284</v>
      </c>
      <c r="D686" t="s">
        <v>375</v>
      </c>
      <c r="E686">
        <v>5245</v>
      </c>
      <c r="F686" t="s">
        <v>811</v>
      </c>
      <c r="G686" t="s">
        <v>13</v>
      </c>
      <c r="H686" t="s">
        <v>13</v>
      </c>
      <c r="I686" t="s">
        <v>13</v>
      </c>
      <c r="J686" t="s">
        <v>14</v>
      </c>
      <c r="K686" t="s">
        <v>13</v>
      </c>
      <c r="L686">
        <v>6.5</v>
      </c>
      <c r="M686" s="3">
        <f t="shared" si="32"/>
        <v>3.9662926147631514E-5</v>
      </c>
      <c r="N686" s="4">
        <f t="shared" si="33"/>
        <v>55.7</v>
      </c>
    </row>
    <row r="687" spans="1:14" x14ac:dyDescent="0.25">
      <c r="A687">
        <v>2019</v>
      </c>
      <c r="B687" t="str">
        <f t="shared" si="31"/>
        <v>21232 Winlock School District</v>
      </c>
      <c r="C687" t="s">
        <v>1187</v>
      </c>
      <c r="D687" t="s">
        <v>638</v>
      </c>
      <c r="E687">
        <v>3597</v>
      </c>
      <c r="F687" t="s">
        <v>639</v>
      </c>
      <c r="G687" t="s">
        <v>13</v>
      </c>
      <c r="H687" t="s">
        <v>13</v>
      </c>
      <c r="I687" t="s">
        <v>14</v>
      </c>
      <c r="J687" t="s">
        <v>14</v>
      </c>
      <c r="K687" t="s">
        <v>13</v>
      </c>
      <c r="L687">
        <v>73</v>
      </c>
      <c r="M687" s="3">
        <f t="shared" si="32"/>
        <v>4.4544517058109237E-4</v>
      </c>
      <c r="N687" s="4">
        <f t="shared" si="33"/>
        <v>625.61</v>
      </c>
    </row>
    <row r="688" spans="1:14" x14ac:dyDescent="0.25">
      <c r="A688">
        <v>2019</v>
      </c>
      <c r="B688" t="str">
        <f t="shared" si="31"/>
        <v>14117 Wishkah Valley School District</v>
      </c>
      <c r="C688" t="s">
        <v>1313</v>
      </c>
      <c r="D688" t="s">
        <v>589</v>
      </c>
      <c r="E688">
        <v>3375</v>
      </c>
      <c r="F688" t="s">
        <v>590</v>
      </c>
      <c r="G688" t="s">
        <v>13</v>
      </c>
      <c r="H688" t="s">
        <v>13</v>
      </c>
      <c r="I688" t="s">
        <v>13</v>
      </c>
      <c r="J688" t="s">
        <v>14</v>
      </c>
      <c r="K688" t="s">
        <v>13</v>
      </c>
      <c r="L688">
        <v>2.25</v>
      </c>
      <c r="M688" s="3">
        <f t="shared" si="32"/>
        <v>1.37294744357186E-5</v>
      </c>
      <c r="N688" s="4">
        <f t="shared" si="33"/>
        <v>19.28</v>
      </c>
    </row>
    <row r="689" spans="1:14" x14ac:dyDescent="0.25">
      <c r="A689">
        <v>2019</v>
      </c>
      <c r="B689" t="str">
        <f t="shared" si="31"/>
        <v>17417 Northshore School District</v>
      </c>
      <c r="C689" t="s">
        <v>1171</v>
      </c>
      <c r="D689" t="s">
        <v>90</v>
      </c>
      <c r="E689">
        <v>3396</v>
      </c>
      <c r="F689" t="s">
        <v>592</v>
      </c>
      <c r="G689" t="s">
        <v>13</v>
      </c>
      <c r="H689" t="s">
        <v>13</v>
      </c>
      <c r="I689" t="s">
        <v>13</v>
      </c>
      <c r="J689" t="s">
        <v>14</v>
      </c>
      <c r="K689" t="s">
        <v>13</v>
      </c>
      <c r="L689">
        <v>3.75</v>
      </c>
      <c r="M689" s="3">
        <f t="shared" si="32"/>
        <v>2.2882457392864336E-5</v>
      </c>
      <c r="N689" s="4">
        <f t="shared" si="33"/>
        <v>32.14</v>
      </c>
    </row>
    <row r="690" spans="1:14" x14ac:dyDescent="0.25">
      <c r="A690">
        <v>2019</v>
      </c>
      <c r="B690" t="str">
        <f t="shared" si="31"/>
        <v>17417 Northshore School District</v>
      </c>
      <c r="C690" t="s">
        <v>1171</v>
      </c>
      <c r="D690" t="s">
        <v>90</v>
      </c>
      <c r="E690">
        <v>4208</v>
      </c>
      <c r="F690" t="s">
        <v>708</v>
      </c>
      <c r="G690" t="s">
        <v>14</v>
      </c>
      <c r="H690" t="s">
        <v>13</v>
      </c>
      <c r="I690" t="s">
        <v>14</v>
      </c>
      <c r="J690" t="s">
        <v>14</v>
      </c>
      <c r="K690" t="s">
        <v>13</v>
      </c>
      <c r="L690">
        <v>1180</v>
      </c>
      <c r="M690" s="3">
        <f t="shared" si="32"/>
        <v>7.2003465929546435E-3</v>
      </c>
      <c r="N690" s="4">
        <f t="shared" si="33"/>
        <v>10112.56</v>
      </c>
    </row>
    <row r="691" spans="1:14" x14ac:dyDescent="0.25">
      <c r="A691">
        <v>2019</v>
      </c>
      <c r="B691" t="str">
        <f t="shared" si="31"/>
        <v>08404 Woodland School District</v>
      </c>
      <c r="C691" t="s">
        <v>1119</v>
      </c>
      <c r="D691" t="s">
        <v>190</v>
      </c>
      <c r="E691">
        <v>1795</v>
      </c>
      <c r="F691" t="s">
        <v>191</v>
      </c>
      <c r="G691" t="s">
        <v>13</v>
      </c>
      <c r="H691" t="s">
        <v>13</v>
      </c>
      <c r="I691" t="s">
        <v>13</v>
      </c>
      <c r="J691" t="s">
        <v>14</v>
      </c>
      <c r="K691" t="s">
        <v>13</v>
      </c>
      <c r="L691">
        <v>9.5</v>
      </c>
      <c r="M691" s="3">
        <f t="shared" si="32"/>
        <v>5.7968892061922979E-5</v>
      </c>
      <c r="N691" s="4">
        <f t="shared" si="33"/>
        <v>81.41</v>
      </c>
    </row>
    <row r="692" spans="1:14" x14ac:dyDescent="0.25">
      <c r="A692">
        <v>2019</v>
      </c>
      <c r="B692" t="str">
        <f t="shared" si="31"/>
        <v>08404 Woodland School District</v>
      </c>
      <c r="C692" t="s">
        <v>1119</v>
      </c>
      <c r="D692" t="s">
        <v>190</v>
      </c>
      <c r="E692">
        <v>3546</v>
      </c>
      <c r="F692" t="s">
        <v>626</v>
      </c>
      <c r="G692" t="s">
        <v>14</v>
      </c>
      <c r="H692" t="s">
        <v>13</v>
      </c>
      <c r="I692" t="s">
        <v>14</v>
      </c>
      <c r="J692" t="s">
        <v>14</v>
      </c>
      <c r="K692" t="s">
        <v>13</v>
      </c>
      <c r="L692">
        <v>127.75</v>
      </c>
      <c r="M692" s="3">
        <f t="shared" si="32"/>
        <v>7.7952904851691168E-4</v>
      </c>
      <c r="N692" s="4">
        <f t="shared" si="33"/>
        <v>1094.81</v>
      </c>
    </row>
    <row r="693" spans="1:14" x14ac:dyDescent="0.25">
      <c r="A693">
        <v>2019</v>
      </c>
      <c r="B693" t="str">
        <f t="shared" si="31"/>
        <v>39007 Yakima School District</v>
      </c>
      <c r="C693" t="s">
        <v>1296</v>
      </c>
      <c r="D693" t="s">
        <v>27</v>
      </c>
      <c r="E693">
        <v>5153</v>
      </c>
      <c r="F693" t="s">
        <v>786</v>
      </c>
      <c r="G693" t="s">
        <v>14</v>
      </c>
      <c r="H693" t="s">
        <v>13</v>
      </c>
      <c r="I693" t="s">
        <v>13</v>
      </c>
      <c r="J693" t="s">
        <v>14</v>
      </c>
      <c r="K693" t="s">
        <v>13</v>
      </c>
      <c r="L693">
        <v>26</v>
      </c>
      <c r="M693" s="3">
        <f t="shared" si="32"/>
        <v>1.5865170459052606E-4</v>
      </c>
      <c r="N693" s="4">
        <f t="shared" si="33"/>
        <v>222.82</v>
      </c>
    </row>
    <row r="694" spans="1:14" x14ac:dyDescent="0.25">
      <c r="A694">
        <v>2019</v>
      </c>
      <c r="B694" t="str">
        <f t="shared" si="31"/>
        <v>39007 Yakima School District</v>
      </c>
      <c r="C694" t="s">
        <v>1296</v>
      </c>
      <c r="D694" t="s">
        <v>27</v>
      </c>
      <c r="E694">
        <v>5355</v>
      </c>
      <c r="F694" t="s">
        <v>28</v>
      </c>
      <c r="G694" t="s">
        <v>13</v>
      </c>
      <c r="H694" t="s">
        <v>13</v>
      </c>
      <c r="I694" t="s">
        <v>13</v>
      </c>
      <c r="J694" t="s">
        <v>14</v>
      </c>
      <c r="K694" t="s">
        <v>13</v>
      </c>
      <c r="L694">
        <v>15.75</v>
      </c>
      <c r="M694" s="3">
        <f t="shared" si="32"/>
        <v>9.6106321050030207E-5</v>
      </c>
      <c r="N694" s="4">
        <f t="shared" si="33"/>
        <v>134.97999999999999</v>
      </c>
    </row>
    <row r="695" spans="1:14" x14ac:dyDescent="0.25">
      <c r="A695">
        <v>2019</v>
      </c>
      <c r="B695" t="str">
        <f t="shared" si="31"/>
        <v>39007 Yakima School District</v>
      </c>
      <c r="C695" t="s">
        <v>1296</v>
      </c>
      <c r="D695" t="s">
        <v>27</v>
      </c>
      <c r="E695">
        <v>5224</v>
      </c>
      <c r="F695" t="s">
        <v>807</v>
      </c>
      <c r="G695" t="s">
        <v>13</v>
      </c>
      <c r="H695" t="s">
        <v>13</v>
      </c>
      <c r="I695" t="s">
        <v>13</v>
      </c>
      <c r="J695" t="s">
        <v>14</v>
      </c>
      <c r="K695" t="s">
        <v>13</v>
      </c>
      <c r="L695">
        <v>136.75</v>
      </c>
      <c r="M695" s="3">
        <f t="shared" si="32"/>
        <v>8.344469462597861E-4</v>
      </c>
      <c r="N695" s="4">
        <f t="shared" si="33"/>
        <v>1171.94</v>
      </c>
    </row>
    <row r="696" spans="1:14" x14ac:dyDescent="0.25">
      <c r="A696">
        <v>2019</v>
      </c>
      <c r="B696" t="str">
        <f t="shared" si="31"/>
        <v>39007 Yakima School District</v>
      </c>
      <c r="C696" t="s">
        <v>1296</v>
      </c>
      <c r="D696" t="s">
        <v>27</v>
      </c>
      <c r="E696">
        <v>4020</v>
      </c>
      <c r="F696" t="s">
        <v>682</v>
      </c>
      <c r="G696" t="s">
        <v>14</v>
      </c>
      <c r="H696" t="s">
        <v>13</v>
      </c>
      <c r="I696" t="s">
        <v>13</v>
      </c>
      <c r="J696" t="s">
        <v>14</v>
      </c>
      <c r="K696" t="s">
        <v>13</v>
      </c>
      <c r="L696">
        <v>832.75</v>
      </c>
      <c r="M696" s="3">
        <f t="shared" si="32"/>
        <v>5.0814310383754061E-3</v>
      </c>
      <c r="N696" s="4">
        <f t="shared" si="33"/>
        <v>7136.64</v>
      </c>
    </row>
    <row r="697" spans="1:14" x14ac:dyDescent="0.25">
      <c r="A697">
        <v>2019</v>
      </c>
      <c r="B697" t="str">
        <f t="shared" si="31"/>
        <v>34002 Yelm School District</v>
      </c>
      <c r="C697" t="s">
        <v>1267</v>
      </c>
      <c r="D697" t="s">
        <v>140</v>
      </c>
      <c r="E697">
        <v>1627</v>
      </c>
      <c r="F697" t="s">
        <v>141</v>
      </c>
      <c r="G697" t="s">
        <v>13</v>
      </c>
      <c r="H697" t="s">
        <v>13</v>
      </c>
      <c r="I697" t="s">
        <v>13</v>
      </c>
      <c r="J697" t="s">
        <v>14</v>
      </c>
      <c r="K697" t="s">
        <v>13</v>
      </c>
      <c r="L697">
        <v>28.25</v>
      </c>
      <c r="M697" s="3">
        <f t="shared" si="32"/>
        <v>1.7238117902624466E-4</v>
      </c>
      <c r="N697" s="4">
        <f t="shared" si="33"/>
        <v>242.1</v>
      </c>
    </row>
    <row r="698" spans="1:14" x14ac:dyDescent="0.25">
      <c r="A698">
        <v>2019</v>
      </c>
      <c r="B698" t="str">
        <f t="shared" si="31"/>
        <v>34002 Yelm School District</v>
      </c>
      <c r="C698" t="s">
        <v>1267</v>
      </c>
      <c r="D698" t="s">
        <v>140</v>
      </c>
      <c r="E698">
        <v>2633</v>
      </c>
      <c r="F698" t="s">
        <v>417</v>
      </c>
      <c r="G698" t="s">
        <v>14</v>
      </c>
      <c r="H698" t="s">
        <v>13</v>
      </c>
      <c r="I698" t="s">
        <v>14</v>
      </c>
      <c r="J698" t="s">
        <v>14</v>
      </c>
      <c r="K698" t="s">
        <v>13</v>
      </c>
      <c r="L698">
        <v>927.25</v>
      </c>
      <c r="M698" s="3">
        <f t="shared" si="32"/>
        <v>5.6580689646755881E-3</v>
      </c>
      <c r="N698" s="4">
        <f t="shared" si="33"/>
        <v>7946.5</v>
      </c>
    </row>
    <row r="699" spans="1:14" x14ac:dyDescent="0.25">
      <c r="A699">
        <v>2019</v>
      </c>
      <c r="B699" t="str">
        <f t="shared" si="31"/>
        <v>31103 Monroe School District</v>
      </c>
      <c r="C699" t="s">
        <v>1241</v>
      </c>
      <c r="D699" t="s">
        <v>187</v>
      </c>
      <c r="E699">
        <v>1883</v>
      </c>
      <c r="F699" t="s">
        <v>216</v>
      </c>
      <c r="G699" t="s">
        <v>13</v>
      </c>
      <c r="H699" t="s">
        <v>13</v>
      </c>
      <c r="I699" t="s">
        <v>13</v>
      </c>
      <c r="J699" t="s">
        <v>14</v>
      </c>
      <c r="K699" t="s">
        <v>13</v>
      </c>
      <c r="L699">
        <v>1.25</v>
      </c>
      <c r="M699" s="3">
        <f t="shared" si="32"/>
        <v>7.6274857976214446E-6</v>
      </c>
      <c r="N699" s="4">
        <f t="shared" si="33"/>
        <v>10.71</v>
      </c>
    </row>
    <row r="700" spans="1:14" x14ac:dyDescent="0.25">
      <c r="A700">
        <v>2019</v>
      </c>
      <c r="B700" t="str">
        <f t="shared" si="31"/>
        <v>39205 Zillah School District</v>
      </c>
      <c r="C700" t="s">
        <v>1305</v>
      </c>
      <c r="D700" t="s">
        <v>289</v>
      </c>
      <c r="E700">
        <v>2240</v>
      </c>
      <c r="F700" t="s">
        <v>290</v>
      </c>
      <c r="G700" t="s">
        <v>13</v>
      </c>
      <c r="H700" t="s">
        <v>13</v>
      </c>
      <c r="I700" t="s">
        <v>13</v>
      </c>
      <c r="J700" t="s">
        <v>14</v>
      </c>
      <c r="K700" t="s">
        <v>13</v>
      </c>
      <c r="L700">
        <v>30.5</v>
      </c>
      <c r="M700" s="3">
        <f>L700/$L$702</f>
        <v>1.8611065346196324E-4</v>
      </c>
      <c r="N700" s="4">
        <f>ROUND(M700*$N$702,2)</f>
        <v>261.38</v>
      </c>
    </row>
    <row r="701" spans="1:14" x14ac:dyDescent="0.25">
      <c r="M701" s="3"/>
      <c r="N701" s="4"/>
    </row>
    <row r="702" spans="1:14" x14ac:dyDescent="0.25">
      <c r="G702">
        <f>COUNTIF(G$4:G700,"y")</f>
        <v>395</v>
      </c>
      <c r="H702">
        <f>COUNTIF(H$4:H700,"y")</f>
        <v>36</v>
      </c>
      <c r="I702">
        <f>COUNTIF(I$4:I700,"y")</f>
        <v>126</v>
      </c>
      <c r="J702">
        <f>COUNTIF(J$4:J700,"y")</f>
        <v>670</v>
      </c>
      <c r="K702">
        <f>COUNTIF(K$4:K700,"y")</f>
        <v>1</v>
      </c>
      <c r="L702" s="4">
        <f>SUM(L$2:L700)</f>
        <v>163881</v>
      </c>
      <c r="M702" s="35">
        <f>SUM(M$2:M700)</f>
        <v>1.000000000000002</v>
      </c>
      <c r="N702" s="2">
        <v>1404455</v>
      </c>
    </row>
  </sheetData>
  <autoFilter ref="A1:P700"/>
  <sortState ref="A2:M674">
    <sortCondition descending="1" ref="L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1"/>
  <sheetViews>
    <sheetView workbookViewId="0">
      <pane ySplit="3" topLeftCell="A4" activePane="bottomLeft" state="frozen"/>
      <selection pane="bottomLeft" activeCell="C4" sqref="C4"/>
    </sheetView>
  </sheetViews>
  <sheetFormatPr defaultRowHeight="15" x14ac:dyDescent="0.25"/>
  <cols>
    <col min="1" max="1" width="11.28515625" style="10" customWidth="1"/>
    <col min="2" max="2" width="18" style="10" bestFit="1" customWidth="1"/>
    <col min="3" max="3" width="9.140625" style="10"/>
    <col min="4" max="4" width="54.140625" style="10" bestFit="1" customWidth="1"/>
    <col min="5" max="5" width="11.7109375" style="10" customWidth="1"/>
    <col min="6" max="6" width="54.140625" style="10" bestFit="1" customWidth="1"/>
    <col min="7" max="16384" width="9.140625" style="10"/>
  </cols>
  <sheetData>
    <row r="1" spans="1:7" x14ac:dyDescent="0.25">
      <c r="D1" s="11" t="s">
        <v>1084</v>
      </c>
      <c r="F1" s="11" t="s">
        <v>1085</v>
      </c>
      <c r="G1" s="12" t="s">
        <v>1086</v>
      </c>
    </row>
    <row r="2" spans="1:7" x14ac:dyDescent="0.25">
      <c r="D2" s="13"/>
      <c r="E2" s="13"/>
    </row>
    <row r="3" spans="1:7" x14ac:dyDescent="0.25">
      <c r="A3" s="6" t="s">
        <v>1087</v>
      </c>
      <c r="B3" t="s">
        <v>851</v>
      </c>
      <c r="D3" s="13"/>
      <c r="E3" s="13"/>
    </row>
    <row r="4" spans="1:7" x14ac:dyDescent="0.25">
      <c r="A4" s="7" t="s">
        <v>1088</v>
      </c>
      <c r="B4" s="5">
        <v>85.7</v>
      </c>
      <c r="D4" s="13" t="str">
        <f>IF($B4&lt;0,+$A4&amp;"94158             04C"&amp;RIGHT(FIXED(100000000000000-ROUND($B4,2)*1000,0,TRUE),14)&amp;"}   02 Academic Accel",+$A4&amp;"94158             02C"&amp;RIGHT(FIXED(100000000000000+ROUND($B4,2)*1000,0,TRUE),14)&amp;"{   01   Academic Accel")</f>
        <v>0110994158             02C00000000085700{   01   Academic Accel</v>
      </c>
      <c r="E4" s="13"/>
      <c r="F4" s="13" t="str">
        <f>IF($B4&lt;0,+$A4&amp;"94158             04C"&amp;RIGHT(FIXED(100000000000000-ROUND($B4,2)*1000,0,TRUE),14)&amp;"}   02 Academic Accel",+$A4&amp;"94158             04C"&amp;RIGHT(FIXED(100000000000000+ROUND($B4,2)*1000,0,TRUE),14)&amp;"{   01   Academic Accel")</f>
        <v>0110994158             04C00000000085700{   01   Academic Accel</v>
      </c>
    </row>
    <row r="5" spans="1:7" x14ac:dyDescent="0.25">
      <c r="A5" s="7" t="s">
        <v>1089</v>
      </c>
      <c r="B5" s="5">
        <v>2783.1</v>
      </c>
      <c r="D5" s="13" t="str">
        <f t="shared" ref="D5:D68" si="0">IF($B5&lt;0,+$A5&amp;"94158             04C"&amp;RIGHT(FIXED(100000000000000-ROUND($B5,2)*1000,0,TRUE),14)&amp;"}   02 Academic Accel",+$A5&amp;"94158             02C"&amp;RIGHT(FIXED(100000000000000+ROUND($B5,2)*1000,0,TRUE),14)&amp;"{   01   Academic Accel")</f>
        <v>0114794158             02C00000002783100{   01   Academic Accel</v>
      </c>
      <c r="E5" s="13"/>
      <c r="F5" s="13" t="str">
        <f t="shared" ref="F5:F68" si="1">IF($B5&lt;0,+$A5&amp;"94158             04C"&amp;RIGHT(FIXED(100000000000000-ROUND($B5,2)*1000,0,TRUE),14)&amp;"}   02 Academic Accel",+$A5&amp;"94158             04C"&amp;RIGHT(FIXED(100000000000000+ROUND($B5,2)*1000,0,TRUE),14)&amp;"{   01   Academic Accel")</f>
        <v>0114794158             04C00000002783100{   01   Academic Accel</v>
      </c>
    </row>
    <row r="6" spans="1:7" x14ac:dyDescent="0.25">
      <c r="A6" s="7" t="s">
        <v>1309</v>
      </c>
      <c r="B6" s="5">
        <v>19.28</v>
      </c>
      <c r="D6" s="13" t="str">
        <f t="shared" si="0"/>
        <v>0115894158             02C00000000019280{   01   Academic Accel</v>
      </c>
      <c r="E6" s="13"/>
      <c r="F6" s="13" t="str">
        <f t="shared" si="1"/>
        <v>0115894158             04C00000000019280{   01   Academic Accel</v>
      </c>
    </row>
    <row r="7" spans="1:7" x14ac:dyDescent="0.25">
      <c r="A7" s="7" t="s">
        <v>1090</v>
      </c>
      <c r="B7" s="5">
        <v>3310.15</v>
      </c>
      <c r="D7" s="13" t="str">
        <f t="shared" si="0"/>
        <v>0225094158             02C00000003310150{   01   Academic Accel</v>
      </c>
      <c r="E7" s="13"/>
      <c r="F7" s="13" t="str">
        <f t="shared" si="1"/>
        <v>0225094158             04C00000003310150{   01   Academic Accel</v>
      </c>
    </row>
    <row r="8" spans="1:7" x14ac:dyDescent="0.25">
      <c r="A8" s="7" t="s">
        <v>1310</v>
      </c>
      <c r="B8" s="5">
        <v>276.38</v>
      </c>
      <c r="D8" s="13" t="str">
        <f t="shared" si="0"/>
        <v>0242094158             02C00000000276380{   01   Academic Accel</v>
      </c>
      <c r="E8" s="13"/>
      <c r="F8" s="13" t="str">
        <f t="shared" si="1"/>
        <v>0242094158             04C00000000276380{   01   Academic Accel</v>
      </c>
    </row>
    <row r="9" spans="1:7" x14ac:dyDescent="0.25">
      <c r="A9" s="7" t="s">
        <v>1091</v>
      </c>
      <c r="B9" s="5">
        <v>29144.309999999998</v>
      </c>
      <c r="D9" s="13" t="str">
        <f t="shared" si="0"/>
        <v>0301794158             02C00000029144310{   01   Academic Accel</v>
      </c>
      <c r="E9" s="13"/>
      <c r="F9" s="13" t="str">
        <f t="shared" si="1"/>
        <v>0301794158             04C00000029144310{   01   Academic Accel</v>
      </c>
    </row>
    <row r="10" spans="1:7" x14ac:dyDescent="0.25">
      <c r="A10" s="7" t="s">
        <v>1092</v>
      </c>
      <c r="B10" s="5">
        <v>805.58</v>
      </c>
      <c r="D10" s="13" t="str">
        <f t="shared" si="0"/>
        <v>0305294158             02C00000000805580{   01   Academic Accel</v>
      </c>
      <c r="E10" s="13"/>
      <c r="F10" s="13" t="str">
        <f t="shared" si="1"/>
        <v>0305294158             04C00000000805580{   01   Academic Accel</v>
      </c>
    </row>
    <row r="11" spans="1:7" x14ac:dyDescent="0.25">
      <c r="A11" s="7" t="s">
        <v>1093</v>
      </c>
      <c r="B11" s="5">
        <v>1285.5</v>
      </c>
      <c r="D11" s="13" t="str">
        <f t="shared" si="0"/>
        <v>0305394158             02C00000001285500{   01   Academic Accel</v>
      </c>
      <c r="E11" s="13"/>
      <c r="F11" s="13" t="str">
        <f t="shared" si="1"/>
        <v>0305394158             04C00000001285500{   01   Academic Accel</v>
      </c>
    </row>
    <row r="12" spans="1:7" x14ac:dyDescent="0.25">
      <c r="A12" s="7" t="s">
        <v>1094</v>
      </c>
      <c r="B12" s="5">
        <v>1576.87</v>
      </c>
      <c r="D12" s="13" t="str">
        <f t="shared" si="0"/>
        <v>0311694158             02C00000001576870{   01   Academic Accel</v>
      </c>
      <c r="E12" s="13"/>
      <c r="F12" s="13" t="str">
        <f t="shared" si="1"/>
        <v>0311694158             04C00000001576870{   01   Academic Accel</v>
      </c>
    </row>
    <row r="13" spans="1:7" x14ac:dyDescent="0.25">
      <c r="A13" s="7" t="s">
        <v>1095</v>
      </c>
      <c r="B13" s="5">
        <v>15256.67</v>
      </c>
      <c r="D13" s="13" t="str">
        <f t="shared" si="0"/>
        <v>0340094158             02C00000015256670{   01   Academic Accel</v>
      </c>
      <c r="E13" s="13"/>
      <c r="F13" s="13" t="str">
        <f t="shared" si="1"/>
        <v>0340094158             04C00000015256670{   01   Academic Accel</v>
      </c>
    </row>
    <row r="14" spans="1:7" x14ac:dyDescent="0.25">
      <c r="A14" s="7" t="s">
        <v>1096</v>
      </c>
      <c r="B14" s="5">
        <v>674.89</v>
      </c>
      <c r="D14" s="13" t="str">
        <f t="shared" si="0"/>
        <v>0401994158             02C00000000674890{   01   Academic Accel</v>
      </c>
      <c r="E14" s="13"/>
      <c r="F14" s="13" t="str">
        <f t="shared" si="1"/>
        <v>0401994158             04C00000000674890{   01   Academic Accel</v>
      </c>
    </row>
    <row r="15" spans="1:7" x14ac:dyDescent="0.25">
      <c r="A15" s="7" t="s">
        <v>1346</v>
      </c>
      <c r="B15" s="5">
        <v>109.27</v>
      </c>
      <c r="D15" s="13" t="str">
        <f t="shared" si="0"/>
        <v>0412794158             02C00000000109270{   01   Academic Accel</v>
      </c>
      <c r="E15" s="13"/>
      <c r="F15" s="13" t="str">
        <f t="shared" si="1"/>
        <v>0412794158             04C00000000109270{   01   Academic Accel</v>
      </c>
    </row>
    <row r="16" spans="1:7" x14ac:dyDescent="0.25">
      <c r="A16" s="7" t="s">
        <v>1097</v>
      </c>
      <c r="B16" s="5">
        <v>1204.08</v>
      </c>
      <c r="D16" s="13" t="str">
        <f t="shared" si="0"/>
        <v>0412994158             02C00000001204080{   01   Academic Accel</v>
      </c>
      <c r="E16" s="13"/>
      <c r="F16" s="13" t="str">
        <f t="shared" si="1"/>
        <v>0412994158             04C00000001204080{   01   Academic Accel</v>
      </c>
    </row>
    <row r="17" spans="1:6" x14ac:dyDescent="0.25">
      <c r="A17" s="7" t="s">
        <v>1098</v>
      </c>
      <c r="B17" s="5">
        <v>2277.4699999999998</v>
      </c>
      <c r="D17" s="13" t="str">
        <f t="shared" si="0"/>
        <v>0422294158             02C00000002277470{   01   Academic Accel</v>
      </c>
      <c r="E17" s="13"/>
      <c r="F17" s="13" t="str">
        <f t="shared" si="1"/>
        <v>0422294158             04C00000002277470{   01   Academic Accel</v>
      </c>
    </row>
    <row r="18" spans="1:6" x14ac:dyDescent="0.25">
      <c r="A18" s="7" t="s">
        <v>1099</v>
      </c>
      <c r="B18" s="5">
        <v>2695.26</v>
      </c>
      <c r="D18" s="13" t="str">
        <f t="shared" si="0"/>
        <v>0422894158             02C00000002695260{   01   Academic Accel</v>
      </c>
      <c r="E18" s="13"/>
      <c r="F18" s="13" t="str">
        <f t="shared" si="1"/>
        <v>0422894158             04C00000002695260{   01   Academic Accel</v>
      </c>
    </row>
    <row r="19" spans="1:6" x14ac:dyDescent="0.25">
      <c r="A19" s="7" t="s">
        <v>1100</v>
      </c>
      <c r="B19" s="5">
        <v>7830.8100000000013</v>
      </c>
      <c r="D19" s="13" t="str">
        <f t="shared" si="0"/>
        <v>0424694158             02C00000007830810{   01   Academic Accel</v>
      </c>
      <c r="E19" s="13"/>
      <c r="F19" s="13" t="str">
        <f t="shared" si="1"/>
        <v>0424694158             04C00000007830810{   01   Academic Accel</v>
      </c>
    </row>
    <row r="20" spans="1:6" x14ac:dyDescent="0.25">
      <c r="A20" s="7" t="s">
        <v>1101</v>
      </c>
      <c r="B20" s="5">
        <v>4623.5</v>
      </c>
      <c r="D20" s="13" t="str">
        <f t="shared" si="0"/>
        <v>0512194158             02C00000004623500{   01   Academic Accel</v>
      </c>
      <c r="E20" s="13"/>
      <c r="F20" s="13" t="str">
        <f t="shared" si="1"/>
        <v>0512194158             04C00000004623500{   01   Academic Accel</v>
      </c>
    </row>
    <row r="21" spans="1:6" x14ac:dyDescent="0.25">
      <c r="A21" s="7" t="s">
        <v>1102</v>
      </c>
      <c r="B21" s="5">
        <v>4462.8099999999995</v>
      </c>
      <c r="D21" s="13" t="str">
        <f t="shared" si="0"/>
        <v>0532394158             02C00000004462810{   01   Academic Accel</v>
      </c>
      <c r="E21" s="13"/>
      <c r="F21" s="13" t="str">
        <f t="shared" si="1"/>
        <v>0532394158             04C00000004462810{   01   Academic Accel</v>
      </c>
    </row>
    <row r="22" spans="1:6" x14ac:dyDescent="0.25">
      <c r="A22" s="7" t="s">
        <v>1103</v>
      </c>
      <c r="B22" s="5">
        <v>57.85</v>
      </c>
      <c r="D22" s="13" t="str">
        <f t="shared" si="0"/>
        <v>0540194158             02C00000000057850{   01   Academic Accel</v>
      </c>
      <c r="E22" s="13"/>
      <c r="F22" s="13" t="str">
        <f t="shared" si="1"/>
        <v>0540194158             04C00000000057850{   01   Academic Accel</v>
      </c>
    </row>
    <row r="23" spans="1:6" x14ac:dyDescent="0.25">
      <c r="A23" s="7" t="s">
        <v>1104</v>
      </c>
      <c r="B23" s="5">
        <v>4045.0200000000004</v>
      </c>
      <c r="D23" s="13" t="str">
        <f t="shared" si="0"/>
        <v>0540294158             02C00000004045020{   01   Academic Accel</v>
      </c>
      <c r="E23" s="13"/>
      <c r="F23" s="13" t="str">
        <f t="shared" si="1"/>
        <v>0540294158             04C00000004045020{   01   Academic Accel</v>
      </c>
    </row>
    <row r="24" spans="1:6" x14ac:dyDescent="0.25">
      <c r="A24" s="7" t="s">
        <v>1105</v>
      </c>
      <c r="B24" s="5">
        <v>25911.3</v>
      </c>
      <c r="D24" s="13" t="str">
        <f t="shared" si="0"/>
        <v>0603794158             02C00000025911300{   01   Academic Accel</v>
      </c>
      <c r="E24" s="13"/>
      <c r="F24" s="13" t="str">
        <f t="shared" si="1"/>
        <v>0603794158             04C00000025911300{   01   Academic Accel</v>
      </c>
    </row>
    <row r="25" spans="1:6" x14ac:dyDescent="0.25">
      <c r="A25" s="7" t="s">
        <v>1106</v>
      </c>
      <c r="B25" s="5">
        <v>820.57</v>
      </c>
      <c r="D25" s="13" t="str">
        <f t="shared" si="0"/>
        <v>0609894158             02C00000000820570{   01   Academic Accel</v>
      </c>
      <c r="E25" s="13"/>
      <c r="F25" s="13" t="str">
        <f t="shared" si="1"/>
        <v>0609894158             04C00000000820570{   01   Academic Accel</v>
      </c>
    </row>
    <row r="26" spans="1:6" x14ac:dyDescent="0.25">
      <c r="A26" s="7" t="s">
        <v>1107</v>
      </c>
      <c r="B26" s="5">
        <v>799.15000000000009</v>
      </c>
      <c r="D26" s="13" t="str">
        <f t="shared" si="0"/>
        <v>0610194158             02C00000000799150{   01   Academic Accel</v>
      </c>
      <c r="E26" s="13"/>
      <c r="F26" s="13" t="str">
        <f t="shared" si="1"/>
        <v>0610194158             04C00000000799150{   01   Academic Accel</v>
      </c>
    </row>
    <row r="27" spans="1:6" x14ac:dyDescent="0.25">
      <c r="A27" s="7" t="s">
        <v>1108</v>
      </c>
      <c r="B27" s="5">
        <v>6172.52</v>
      </c>
      <c r="D27" s="13" t="str">
        <f t="shared" si="0"/>
        <v>0611294158             02C00000006172520{   01   Academic Accel</v>
      </c>
      <c r="E27" s="13"/>
      <c r="F27" s="13" t="str">
        <f t="shared" si="1"/>
        <v>0611294158             04C00000006172520{   01   Academic Accel</v>
      </c>
    </row>
    <row r="28" spans="1:6" x14ac:dyDescent="0.25">
      <c r="A28" s="7" t="s">
        <v>1109</v>
      </c>
      <c r="B28" s="5">
        <v>55109.189999999995</v>
      </c>
      <c r="D28" s="13" t="str">
        <f t="shared" si="0"/>
        <v>0611494158             02C00000055109190{   01   Academic Accel</v>
      </c>
      <c r="E28" s="13"/>
      <c r="F28" s="13" t="str">
        <f t="shared" si="1"/>
        <v>0611494158             04C00000055109190{   01   Academic Accel</v>
      </c>
    </row>
    <row r="29" spans="1:6" x14ac:dyDescent="0.25">
      <c r="A29" s="7" t="s">
        <v>1110</v>
      </c>
      <c r="B29" s="5">
        <v>8255.02</v>
      </c>
      <c r="D29" s="13" t="str">
        <f t="shared" si="0"/>
        <v>0611794158             02C00000008255020{   01   Academic Accel</v>
      </c>
      <c r="E29" s="13"/>
      <c r="F29" s="13" t="str">
        <f t="shared" si="1"/>
        <v>0611794158             04C00000008255020{   01   Academic Accel</v>
      </c>
    </row>
    <row r="30" spans="1:6" x14ac:dyDescent="0.25">
      <c r="A30" s="7" t="s">
        <v>1111</v>
      </c>
      <c r="B30" s="5">
        <v>12218.630000000001</v>
      </c>
      <c r="D30" s="13" t="str">
        <f t="shared" si="0"/>
        <v>0611994158             02C00000012218630{   01   Academic Accel</v>
      </c>
      <c r="E30" s="13"/>
      <c r="F30" s="13" t="str">
        <f t="shared" si="1"/>
        <v>0611994158             04C00000012218630{   01   Academic Accel</v>
      </c>
    </row>
    <row r="31" spans="1:6" x14ac:dyDescent="0.25">
      <c r="A31" s="7" t="s">
        <v>1112</v>
      </c>
      <c r="B31" s="5">
        <v>2600.9899999999998</v>
      </c>
      <c r="D31" s="13" t="str">
        <f t="shared" si="0"/>
        <v>0612294158             02C00000002600990{   01   Academic Accel</v>
      </c>
      <c r="E31" s="13"/>
      <c r="F31" s="13" t="str">
        <f t="shared" si="1"/>
        <v>0612294158             04C00000002600990{   01   Academic Accel</v>
      </c>
    </row>
    <row r="32" spans="1:6" x14ac:dyDescent="0.25">
      <c r="A32" s="7" t="s">
        <v>1113</v>
      </c>
      <c r="B32" s="5">
        <v>274.24</v>
      </c>
      <c r="D32" s="13" t="str">
        <f t="shared" si="0"/>
        <v>0680194158             02C00000000274240{   01   Academic Accel</v>
      </c>
      <c r="E32" s="13"/>
      <c r="F32" s="13" t="str">
        <f t="shared" si="1"/>
        <v>0680194158             04C00000000274240{   01   Academic Accel</v>
      </c>
    </row>
    <row r="33" spans="1:6" x14ac:dyDescent="0.25">
      <c r="A33" s="7" t="s">
        <v>1114</v>
      </c>
      <c r="B33" s="5">
        <v>747.73</v>
      </c>
      <c r="D33" s="13" t="str">
        <f t="shared" si="0"/>
        <v>0700294158             02C00000000747730{   01   Academic Accel</v>
      </c>
      <c r="E33" s="13"/>
      <c r="F33" s="13" t="str">
        <f t="shared" si="1"/>
        <v>0700294158             04C00000000747730{   01   Academic Accel</v>
      </c>
    </row>
    <row r="34" spans="1:6" x14ac:dyDescent="0.25">
      <c r="A34" s="7" t="s">
        <v>1115</v>
      </c>
      <c r="B34" s="5">
        <v>6337.49</v>
      </c>
      <c r="D34" s="13" t="str">
        <f t="shared" si="0"/>
        <v>0812294158             02C00000006337490{   01   Academic Accel</v>
      </c>
      <c r="E34" s="13"/>
      <c r="F34" s="13" t="str">
        <f t="shared" si="1"/>
        <v>0812294158             04C00000006337490{   01   Academic Accel</v>
      </c>
    </row>
    <row r="35" spans="1:6" x14ac:dyDescent="0.25">
      <c r="A35" s="7" t="s">
        <v>1116</v>
      </c>
      <c r="B35" s="5">
        <v>334.23</v>
      </c>
      <c r="D35" s="13" t="str">
        <f t="shared" si="0"/>
        <v>0813094158             02C00000000334230{   01   Academic Accel</v>
      </c>
      <c r="E35" s="13"/>
      <c r="F35" s="13" t="str">
        <f t="shared" si="1"/>
        <v>0813094158             04C00000000334230{   01   Academic Accel</v>
      </c>
    </row>
    <row r="36" spans="1:6" x14ac:dyDescent="0.25">
      <c r="A36" s="7" t="s">
        <v>1117</v>
      </c>
      <c r="B36" s="5">
        <v>895.56</v>
      </c>
      <c r="D36" s="13" t="str">
        <f t="shared" si="0"/>
        <v>0840194158             02C00000000895560{   01   Academic Accel</v>
      </c>
      <c r="E36" s="13"/>
      <c r="F36" s="13" t="str">
        <f t="shared" si="1"/>
        <v>0840194158             04C00000000895560{   01   Academic Accel</v>
      </c>
    </row>
    <row r="37" spans="1:6" x14ac:dyDescent="0.25">
      <c r="A37" s="7" t="s">
        <v>1118</v>
      </c>
      <c r="B37" s="5">
        <v>1156.95</v>
      </c>
      <c r="D37" s="13" t="str">
        <f t="shared" si="0"/>
        <v>0840294158             02C00000001156950{   01   Academic Accel</v>
      </c>
      <c r="E37" s="13"/>
      <c r="F37" s="13" t="str">
        <f t="shared" si="1"/>
        <v>0840294158             04C00000001156950{   01   Academic Accel</v>
      </c>
    </row>
    <row r="38" spans="1:6" x14ac:dyDescent="0.25">
      <c r="A38" s="7" t="s">
        <v>1119</v>
      </c>
      <c r="B38" s="5">
        <v>1176.22</v>
      </c>
      <c r="D38" s="13" t="str">
        <f t="shared" si="0"/>
        <v>0840494158             02C00000001176220{   01   Academic Accel</v>
      </c>
      <c r="E38" s="13"/>
      <c r="F38" s="13" t="str">
        <f t="shared" si="1"/>
        <v>0840494158             04C00000001176220{   01   Academic Accel</v>
      </c>
    </row>
    <row r="39" spans="1:6" x14ac:dyDescent="0.25">
      <c r="A39" s="7" t="s">
        <v>1120</v>
      </c>
      <c r="B39" s="5">
        <v>6290.35</v>
      </c>
      <c r="D39" s="13" t="str">
        <f t="shared" si="0"/>
        <v>0845894158             02C00000006290350{   01   Academic Accel</v>
      </c>
      <c r="E39" s="13"/>
      <c r="F39" s="13" t="str">
        <f t="shared" si="1"/>
        <v>0845894158             04C00000006290350{   01   Academic Accel</v>
      </c>
    </row>
    <row r="40" spans="1:6" x14ac:dyDescent="0.25">
      <c r="A40" s="7" t="s">
        <v>1121</v>
      </c>
      <c r="B40" s="5">
        <v>2073.9299999999998</v>
      </c>
      <c r="D40" s="13" t="str">
        <f t="shared" si="0"/>
        <v>0907594158             02C00000002073930{   01   Academic Accel</v>
      </c>
      <c r="E40" s="13"/>
      <c r="F40" s="13" t="str">
        <f t="shared" si="1"/>
        <v>0907594158             04C00000002073930{   01   Academic Accel</v>
      </c>
    </row>
    <row r="41" spans="1:6" x14ac:dyDescent="0.25">
      <c r="A41" s="7" t="s">
        <v>1122</v>
      </c>
      <c r="B41" s="5">
        <v>9484.82</v>
      </c>
      <c r="D41" s="13" t="str">
        <f t="shared" si="0"/>
        <v>0920694158             02C00000009484820{   01   Academic Accel</v>
      </c>
      <c r="E41" s="13"/>
      <c r="F41" s="13" t="str">
        <f t="shared" si="1"/>
        <v>0920694158             04C00000009484820{   01   Academic Accel</v>
      </c>
    </row>
    <row r="42" spans="1:6" x14ac:dyDescent="0.25">
      <c r="A42" s="7" t="s">
        <v>1123</v>
      </c>
      <c r="B42" s="5">
        <v>117.84</v>
      </c>
      <c r="D42" s="13" t="str">
        <f t="shared" si="0"/>
        <v>0920794158             02C00000000117840{   01   Academic Accel</v>
      </c>
      <c r="E42" s="13"/>
      <c r="F42" s="13" t="str">
        <f t="shared" si="1"/>
        <v>0920794158             04C00000000117840{   01   Academic Accel</v>
      </c>
    </row>
    <row r="43" spans="1:6" x14ac:dyDescent="0.25">
      <c r="A43" s="7" t="s">
        <v>1124</v>
      </c>
      <c r="B43" s="5">
        <v>57.85</v>
      </c>
      <c r="D43" s="13" t="str">
        <f t="shared" si="0"/>
        <v>0920994158             02C00000000057850{   01   Academic Accel</v>
      </c>
      <c r="E43" s="13"/>
      <c r="F43" s="13" t="str">
        <f t="shared" si="1"/>
        <v>0920994158             04C00000000057850{   01   Academic Accel</v>
      </c>
    </row>
    <row r="44" spans="1:6" x14ac:dyDescent="0.25">
      <c r="A44" s="7" t="s">
        <v>1125</v>
      </c>
      <c r="B44" s="5">
        <v>117.84</v>
      </c>
      <c r="D44" s="13" t="str">
        <f t="shared" si="0"/>
        <v>1005094158             02C00000000117840{   01   Academic Accel</v>
      </c>
      <c r="E44" s="13"/>
      <c r="F44" s="13" t="str">
        <f t="shared" si="1"/>
        <v>1005094158             04C00000000117840{   01   Academic Accel</v>
      </c>
    </row>
    <row r="45" spans="1:6" x14ac:dyDescent="0.25">
      <c r="A45" s="7" t="s">
        <v>1351</v>
      </c>
      <c r="B45" s="5">
        <v>10.71</v>
      </c>
      <c r="D45" s="13" t="str">
        <f t="shared" si="0"/>
        <v>1006594158             02C00000000010710{   01   Academic Accel</v>
      </c>
      <c r="E45" s="13"/>
      <c r="F45" s="13" t="str">
        <f t="shared" si="1"/>
        <v>1006594158             04C00000000010710{   01   Academic Accel</v>
      </c>
    </row>
    <row r="46" spans="1:6" x14ac:dyDescent="0.25">
      <c r="A46" s="7" t="s">
        <v>1311</v>
      </c>
      <c r="B46" s="5">
        <v>10.71</v>
      </c>
      <c r="D46" s="13" t="str">
        <f t="shared" si="0"/>
        <v>1007094158             02C00000000010710{   01   Academic Accel</v>
      </c>
      <c r="E46" s="13"/>
      <c r="F46" s="13" t="str">
        <f t="shared" si="1"/>
        <v>1007094158             04C00000000010710{   01   Academic Accel</v>
      </c>
    </row>
    <row r="47" spans="1:6" x14ac:dyDescent="0.25">
      <c r="A47" s="7" t="s">
        <v>1126</v>
      </c>
      <c r="B47" s="5">
        <v>27.85</v>
      </c>
      <c r="D47" s="13" t="str">
        <f t="shared" si="0"/>
        <v>1030994158             02C00000000027850{   01   Academic Accel</v>
      </c>
      <c r="E47" s="13"/>
      <c r="F47" s="13" t="str">
        <f t="shared" si="1"/>
        <v>1030994158             04C00000000027850{   01   Academic Accel</v>
      </c>
    </row>
    <row r="48" spans="1:6" x14ac:dyDescent="0.25">
      <c r="A48" s="7" t="s">
        <v>1127</v>
      </c>
      <c r="B48" s="5">
        <v>23122.12</v>
      </c>
      <c r="D48" s="13" t="str">
        <f t="shared" si="0"/>
        <v>1100194158             02C00000023122120{   01   Academic Accel</v>
      </c>
      <c r="E48" s="13"/>
      <c r="F48" s="13" t="str">
        <f t="shared" si="1"/>
        <v>1100194158             04C00000023122120{   01   Academic Accel</v>
      </c>
    </row>
    <row r="49" spans="1:6" x14ac:dyDescent="0.25">
      <c r="A49" s="7" t="s">
        <v>1128</v>
      </c>
      <c r="B49" s="5">
        <v>2009.65</v>
      </c>
      <c r="D49" s="13" t="str">
        <f t="shared" si="0"/>
        <v>1105194158             02C00000002009650{   01   Academic Accel</v>
      </c>
      <c r="E49" s="13"/>
      <c r="F49" s="13" t="str">
        <f t="shared" si="1"/>
        <v>1105194158             04C00000002009650{   01   Academic Accel</v>
      </c>
    </row>
    <row r="50" spans="1:6" x14ac:dyDescent="0.25">
      <c r="A50" s="7" t="s">
        <v>1129</v>
      </c>
      <c r="B50" s="5">
        <v>8.57</v>
      </c>
      <c r="D50" s="13" t="str">
        <f t="shared" si="0"/>
        <v>1105694158             02C00000000008570{   01   Academic Accel</v>
      </c>
      <c r="E50" s="13"/>
      <c r="F50" s="13" t="str">
        <f t="shared" si="1"/>
        <v>1105694158             04C00000000008570{   01   Academic Accel</v>
      </c>
    </row>
    <row r="51" spans="1:6" x14ac:dyDescent="0.25">
      <c r="A51" s="7" t="s">
        <v>1130</v>
      </c>
      <c r="B51" s="5">
        <v>773.44</v>
      </c>
      <c r="D51" s="13" t="str">
        <f t="shared" si="0"/>
        <v>1211094158             02C00000000773440{   01   Academic Accel</v>
      </c>
      <c r="E51" s="13"/>
      <c r="F51" s="13" t="str">
        <f t="shared" si="1"/>
        <v>1211094158             04C00000000773440{   01   Academic Accel</v>
      </c>
    </row>
    <row r="52" spans="1:6" x14ac:dyDescent="0.25">
      <c r="A52" s="7" t="s">
        <v>1131</v>
      </c>
      <c r="B52" s="5">
        <v>3487.9799999999996</v>
      </c>
      <c r="D52" s="13" t="str">
        <f t="shared" si="0"/>
        <v>1307394158             02C00000003487980{   01   Academic Accel</v>
      </c>
      <c r="E52" s="13"/>
      <c r="F52" s="13" t="str">
        <f t="shared" si="1"/>
        <v>1307394158             04C00000003487980{   01   Academic Accel</v>
      </c>
    </row>
    <row r="53" spans="1:6" x14ac:dyDescent="0.25">
      <c r="A53" s="7" t="s">
        <v>1132</v>
      </c>
      <c r="B53" s="5">
        <v>1004.8299999999999</v>
      </c>
      <c r="D53" s="13" t="str">
        <f t="shared" si="0"/>
        <v>1314494158             02C00000001004830{   01   Academic Accel</v>
      </c>
      <c r="E53" s="13"/>
      <c r="F53" s="13" t="str">
        <f t="shared" si="1"/>
        <v>1314494158             04C00000001004830{   01   Academic Accel</v>
      </c>
    </row>
    <row r="54" spans="1:6" x14ac:dyDescent="0.25">
      <c r="A54" s="7" t="s">
        <v>1133</v>
      </c>
      <c r="B54" s="5">
        <v>878.42</v>
      </c>
      <c r="D54" s="13" t="str">
        <f t="shared" si="0"/>
        <v>1314694158             02C00000000878420{   01   Academic Accel</v>
      </c>
      <c r="E54" s="13"/>
      <c r="F54" s="13" t="str">
        <f t="shared" si="1"/>
        <v>1314694158             04C00000000878420{   01   Academic Accel</v>
      </c>
    </row>
    <row r="55" spans="1:6" x14ac:dyDescent="0.25">
      <c r="A55" s="7" t="s">
        <v>1134</v>
      </c>
      <c r="B55" s="5">
        <v>593.47</v>
      </c>
      <c r="D55" s="13" t="str">
        <f t="shared" si="0"/>
        <v>1315194158             02C00000000593470{   01   Academic Accel</v>
      </c>
      <c r="E55" s="13"/>
      <c r="F55" s="13" t="str">
        <f t="shared" si="1"/>
        <v>1315194158             04C00000000593470{   01   Academic Accel</v>
      </c>
    </row>
    <row r="56" spans="1:6" x14ac:dyDescent="0.25">
      <c r="A56" s="7" t="s">
        <v>1135</v>
      </c>
      <c r="B56" s="5">
        <v>437.07</v>
      </c>
      <c r="D56" s="13" t="str">
        <f t="shared" si="0"/>
        <v>1315694158             02C00000000437070{   01   Academic Accel</v>
      </c>
      <c r="E56" s="13"/>
      <c r="F56" s="13" t="str">
        <f t="shared" si="1"/>
        <v>1315694158             04C00000000437070{   01   Academic Accel</v>
      </c>
    </row>
    <row r="57" spans="1:6" x14ac:dyDescent="0.25">
      <c r="A57" s="7" t="s">
        <v>1136</v>
      </c>
      <c r="B57" s="5">
        <v>3659.38</v>
      </c>
      <c r="D57" s="13" t="str">
        <f t="shared" si="0"/>
        <v>1316094158             02C00000003659380{   01   Academic Accel</v>
      </c>
      <c r="E57" s="13"/>
      <c r="F57" s="13" t="str">
        <f t="shared" si="1"/>
        <v>1316094158             04C00000003659380{   01   Academic Accel</v>
      </c>
    </row>
    <row r="58" spans="1:6" x14ac:dyDescent="0.25">
      <c r="A58" s="7" t="s">
        <v>1137</v>
      </c>
      <c r="B58" s="5">
        <v>13019.92</v>
      </c>
      <c r="D58" s="13" t="str">
        <f t="shared" si="0"/>
        <v>1316194158             02C00000013019920{   01   Academic Accel</v>
      </c>
      <c r="E58" s="13"/>
      <c r="F58" s="13" t="str">
        <f t="shared" si="1"/>
        <v>1316194158             04C00000013019920{   01   Academic Accel</v>
      </c>
    </row>
    <row r="59" spans="1:6" x14ac:dyDescent="0.25">
      <c r="A59" s="7" t="s">
        <v>1138</v>
      </c>
      <c r="B59" s="5">
        <v>4381.3900000000003</v>
      </c>
      <c r="D59" s="13" t="str">
        <f t="shared" si="0"/>
        <v>1316594158             02C00000004381390{   01   Academic Accel</v>
      </c>
      <c r="E59" s="13"/>
      <c r="F59" s="13" t="str">
        <f t="shared" si="1"/>
        <v>1316594158             04C00000004381390{   01   Academic Accel</v>
      </c>
    </row>
    <row r="60" spans="1:6" x14ac:dyDescent="0.25">
      <c r="A60" s="7" t="s">
        <v>1139</v>
      </c>
      <c r="B60" s="5">
        <v>132.83000000000001</v>
      </c>
      <c r="D60" s="13" t="str">
        <f t="shared" si="0"/>
        <v>1316794158             02C00000000132830{   01   Academic Accel</v>
      </c>
      <c r="E60" s="13"/>
      <c r="F60" s="13" t="str">
        <f t="shared" si="1"/>
        <v>1316794158             04C00000000132830{   01   Academic Accel</v>
      </c>
    </row>
    <row r="61" spans="1:6" x14ac:dyDescent="0.25">
      <c r="A61" s="7" t="s">
        <v>1140</v>
      </c>
      <c r="B61" s="5">
        <v>192.82</v>
      </c>
      <c r="D61" s="13" t="str">
        <f t="shared" si="0"/>
        <v>1330194158             02C00000000192820{   01   Academic Accel</v>
      </c>
      <c r="E61" s="13"/>
      <c r="F61" s="13" t="str">
        <f t="shared" si="1"/>
        <v>1330194158             04C00000000192820{   01   Academic Accel</v>
      </c>
    </row>
    <row r="62" spans="1:6" x14ac:dyDescent="0.25">
      <c r="A62" s="7" t="s">
        <v>1141</v>
      </c>
      <c r="B62" s="5">
        <v>4030.02</v>
      </c>
      <c r="D62" s="13" t="str">
        <f t="shared" si="0"/>
        <v>1400594158             02C00000004030020{   01   Academic Accel</v>
      </c>
      <c r="E62" s="13"/>
      <c r="F62" s="13" t="str">
        <f t="shared" si="1"/>
        <v>1400594158             04C00000004030020{   01   Academic Accel</v>
      </c>
    </row>
    <row r="63" spans="1:6" x14ac:dyDescent="0.25">
      <c r="A63" s="7" t="s">
        <v>1142</v>
      </c>
      <c r="B63" s="5">
        <v>1538.31</v>
      </c>
      <c r="D63" s="13" t="str">
        <f t="shared" si="0"/>
        <v>1402894158             02C00000001538310{   01   Academic Accel</v>
      </c>
      <c r="E63" s="13"/>
      <c r="F63" s="13" t="str">
        <f t="shared" si="1"/>
        <v>1402894158             04C00000001538310{   01   Academic Accel</v>
      </c>
    </row>
    <row r="64" spans="1:6" x14ac:dyDescent="0.25">
      <c r="A64" s="7" t="s">
        <v>1143</v>
      </c>
      <c r="B64" s="5">
        <v>214.25</v>
      </c>
      <c r="D64" s="13" t="str">
        <f t="shared" si="0"/>
        <v>1406494158             02C00000000214250{   01   Academic Accel</v>
      </c>
      <c r="E64" s="13"/>
      <c r="F64" s="13" t="str">
        <f t="shared" si="1"/>
        <v>1406494158             04C00000000214250{   01   Academic Accel</v>
      </c>
    </row>
    <row r="65" spans="1:6" x14ac:dyDescent="0.25">
      <c r="A65" s="7" t="s">
        <v>1144</v>
      </c>
      <c r="B65" s="5">
        <v>717.73</v>
      </c>
      <c r="D65" s="13" t="str">
        <f t="shared" si="0"/>
        <v>1406694158             02C00000000717730{   01   Academic Accel</v>
      </c>
      <c r="E65" s="13"/>
      <c r="F65" s="13" t="str">
        <f t="shared" si="1"/>
        <v>1406694158             04C00000000717730{   01   Academic Accel</v>
      </c>
    </row>
    <row r="66" spans="1:6" x14ac:dyDescent="0.25">
      <c r="A66" s="7" t="s">
        <v>1145</v>
      </c>
      <c r="B66" s="5">
        <v>2189.62</v>
      </c>
      <c r="D66" s="13" t="str">
        <f t="shared" si="0"/>
        <v>1406894158             02C00000002189620{   01   Academic Accel</v>
      </c>
      <c r="E66" s="13"/>
      <c r="F66" s="13" t="str">
        <f t="shared" si="1"/>
        <v>1406894158             04C00000002189620{   01   Academic Accel</v>
      </c>
    </row>
    <row r="67" spans="1:6" x14ac:dyDescent="0.25">
      <c r="A67" s="7" t="s">
        <v>1312</v>
      </c>
      <c r="B67" s="5">
        <v>10.71</v>
      </c>
      <c r="D67" s="13" t="str">
        <f t="shared" si="0"/>
        <v>1409794158             02C00000000010710{   01   Academic Accel</v>
      </c>
      <c r="E67" s="13"/>
      <c r="F67" s="13" t="str">
        <f t="shared" si="1"/>
        <v>1409794158             04C00000000010710{   01   Academic Accel</v>
      </c>
    </row>
    <row r="68" spans="1:6" x14ac:dyDescent="0.25">
      <c r="A68" s="7" t="s">
        <v>1313</v>
      </c>
      <c r="B68" s="5">
        <v>19.28</v>
      </c>
      <c r="D68" s="13" t="str">
        <f t="shared" si="0"/>
        <v>1411794158             02C00000000019280{   01   Academic Accel</v>
      </c>
      <c r="E68" s="13"/>
      <c r="F68" s="13" t="str">
        <f t="shared" si="1"/>
        <v>1411794158             04C00000000019280{   01   Academic Accel</v>
      </c>
    </row>
    <row r="69" spans="1:6" x14ac:dyDescent="0.25">
      <c r="A69" s="7" t="s">
        <v>1146</v>
      </c>
      <c r="B69" s="5">
        <v>321.37</v>
      </c>
      <c r="D69" s="13" t="str">
        <f t="shared" ref="D69:D132" si="2">IF($B69&lt;0,+$A69&amp;"94158             04C"&amp;RIGHT(FIXED(100000000000000-ROUND($B69,2)*1000,0,TRUE),14)&amp;"}   02 Academic Accel",+$A69&amp;"94158             02C"&amp;RIGHT(FIXED(100000000000000+ROUND($B69,2)*1000,0,TRUE),14)&amp;"{   01   Academic Accel")</f>
        <v>1417294158             02C00000000321370{   01   Academic Accel</v>
      </c>
      <c r="E69" s="13"/>
      <c r="F69" s="13" t="str">
        <f t="shared" ref="F69:F132" si="3">IF($B69&lt;0,+$A69&amp;"94158             04C"&amp;RIGHT(FIXED(100000000000000-ROUND($B69,2)*1000,0,TRUE),14)&amp;"}   02 Academic Accel",+$A69&amp;"94158             04C"&amp;RIGHT(FIXED(100000000000000+ROUND($B69,2)*1000,0,TRUE),14)&amp;"{   01   Academic Accel")</f>
        <v>1417294158             04C00000000321370{   01   Academic Accel</v>
      </c>
    </row>
    <row r="70" spans="1:6" x14ac:dyDescent="0.25">
      <c r="A70" s="7" t="s">
        <v>1314</v>
      </c>
      <c r="B70" s="5">
        <v>66.42</v>
      </c>
      <c r="D70" s="13" t="str">
        <f t="shared" si="2"/>
        <v>1440094158             02C00000000066420{   01   Academic Accel</v>
      </c>
      <c r="E70" s="13"/>
      <c r="F70" s="13" t="str">
        <f t="shared" si="3"/>
        <v>1440094158             04C00000000066420{   01   Academic Accel</v>
      </c>
    </row>
    <row r="71" spans="1:6" x14ac:dyDescent="0.25">
      <c r="A71" s="7" t="s">
        <v>1147</v>
      </c>
      <c r="B71" s="5">
        <v>7618.7</v>
      </c>
      <c r="D71" s="13" t="str">
        <f t="shared" si="2"/>
        <v>1520194158             02C00000007618700{   01   Academic Accel</v>
      </c>
      <c r="E71" s="13"/>
      <c r="F71" s="13" t="str">
        <f t="shared" si="3"/>
        <v>1520194158             04C00000007618700{   01   Academic Accel</v>
      </c>
    </row>
    <row r="72" spans="1:6" x14ac:dyDescent="0.25">
      <c r="A72" s="7" t="s">
        <v>1148</v>
      </c>
      <c r="B72" s="5">
        <v>443.48999999999995</v>
      </c>
      <c r="D72" s="13" t="str">
        <f t="shared" si="2"/>
        <v>1520494158             02C00000000443490{   01   Academic Accel</v>
      </c>
      <c r="E72" s="13"/>
      <c r="F72" s="13" t="str">
        <f t="shared" si="3"/>
        <v>1520494158             04C00000000443490{   01   Academic Accel</v>
      </c>
    </row>
    <row r="73" spans="1:6" x14ac:dyDescent="0.25">
      <c r="A73" s="7" t="s">
        <v>1149</v>
      </c>
      <c r="B73" s="5">
        <v>2238.8999999999996</v>
      </c>
      <c r="D73" s="13" t="str">
        <f t="shared" si="2"/>
        <v>1520694158             02C00000002238900{   01   Academic Accel</v>
      </c>
      <c r="E73" s="13"/>
      <c r="F73" s="13" t="str">
        <f t="shared" si="3"/>
        <v>1520694158             04C00000002238900{   01   Academic Accel</v>
      </c>
    </row>
    <row r="74" spans="1:6" x14ac:dyDescent="0.25">
      <c r="A74" s="7" t="s">
        <v>1150</v>
      </c>
      <c r="B74" s="5">
        <v>267.81</v>
      </c>
      <c r="D74" s="13" t="str">
        <f t="shared" si="2"/>
        <v>1604894158             02C00000000267810{   01   Academic Accel</v>
      </c>
      <c r="E74" s="13"/>
      <c r="F74" s="13" t="str">
        <f t="shared" si="3"/>
        <v>1604894158             04C00000000267810{   01   Academic Accel</v>
      </c>
    </row>
    <row r="75" spans="1:6" x14ac:dyDescent="0.25">
      <c r="A75" s="7" t="s">
        <v>1151</v>
      </c>
      <c r="B75" s="5">
        <v>471.34</v>
      </c>
      <c r="D75" s="13" t="str">
        <f t="shared" si="2"/>
        <v>1604994158             02C00000000471340{   01   Academic Accel</v>
      </c>
      <c r="E75" s="13"/>
      <c r="F75" s="13" t="str">
        <f t="shared" si="3"/>
        <v>1604994158             04C00000000471340{   01   Academic Accel</v>
      </c>
    </row>
    <row r="76" spans="1:6" x14ac:dyDescent="0.25">
      <c r="A76" s="7" t="s">
        <v>1152</v>
      </c>
      <c r="B76" s="5">
        <v>1039.1100000000001</v>
      </c>
      <c r="D76" s="13" t="str">
        <f t="shared" si="2"/>
        <v>1605094158             02C00000001039110{   01   Academic Accel</v>
      </c>
      <c r="E76" s="13"/>
      <c r="F76" s="13" t="str">
        <f t="shared" si="3"/>
        <v>1605094158             04C00000001039110{   01   Academic Accel</v>
      </c>
    </row>
    <row r="77" spans="1:6" x14ac:dyDescent="0.25">
      <c r="A77" s="7" t="s">
        <v>1153</v>
      </c>
      <c r="B77" s="5">
        <v>57185.280000000006</v>
      </c>
      <c r="D77" s="13" t="str">
        <f t="shared" si="2"/>
        <v>1700194158             02C00000057185280{   01   Academic Accel</v>
      </c>
      <c r="E77" s="13"/>
      <c r="F77" s="13" t="str">
        <f t="shared" si="3"/>
        <v>1700194158             04C00000057185280{   01   Academic Accel</v>
      </c>
    </row>
    <row r="78" spans="1:6" x14ac:dyDescent="0.25">
      <c r="A78" s="7" t="s">
        <v>1154</v>
      </c>
      <c r="B78" s="5">
        <v>38671.97</v>
      </c>
      <c r="D78" s="13" t="str">
        <f t="shared" si="2"/>
        <v>1721094158             02C00000038671970{   01   Academic Accel</v>
      </c>
      <c r="E78" s="13"/>
      <c r="F78" s="13" t="str">
        <f t="shared" si="3"/>
        <v>1721094158             04C00000038671970{   01   Academic Accel</v>
      </c>
    </row>
    <row r="79" spans="1:6" x14ac:dyDescent="0.25">
      <c r="A79" s="7" t="s">
        <v>1155</v>
      </c>
      <c r="B79" s="5">
        <v>6631.0099999999993</v>
      </c>
      <c r="D79" s="13" t="str">
        <f t="shared" si="2"/>
        <v>1721694158             02C00000006631010{   01   Academic Accel</v>
      </c>
      <c r="E79" s="13"/>
      <c r="F79" s="13" t="str">
        <f t="shared" si="3"/>
        <v>1721694158             04C00000006631010{   01   Academic Accel</v>
      </c>
    </row>
    <row r="80" spans="1:6" x14ac:dyDescent="0.25">
      <c r="A80" s="7" t="s">
        <v>1156</v>
      </c>
      <c r="B80" s="5">
        <v>8664.24</v>
      </c>
      <c r="D80" s="13" t="str">
        <f t="shared" si="2"/>
        <v>1740094158             02C00000008664240{   01   Academic Accel</v>
      </c>
      <c r="E80" s="13"/>
      <c r="F80" s="13" t="str">
        <f t="shared" si="3"/>
        <v>1740094158             04C00000008664240{   01   Academic Accel</v>
      </c>
    </row>
    <row r="81" spans="1:6" x14ac:dyDescent="0.25">
      <c r="A81" s="7" t="s">
        <v>1157</v>
      </c>
      <c r="B81" s="5">
        <v>32570.17</v>
      </c>
      <c r="D81" s="13" t="str">
        <f t="shared" si="2"/>
        <v>1740194158             02C00000032570170{   01   Academic Accel</v>
      </c>
      <c r="E81" s="13"/>
      <c r="F81" s="13" t="str">
        <f t="shared" si="3"/>
        <v>1740194158             04C00000032570170{   01   Academic Accel</v>
      </c>
    </row>
    <row r="82" spans="1:6" x14ac:dyDescent="0.25">
      <c r="A82" s="7" t="s">
        <v>1158</v>
      </c>
      <c r="B82" s="5">
        <v>1405.47</v>
      </c>
      <c r="D82" s="13" t="str">
        <f t="shared" si="2"/>
        <v>1740294158             02C00000001405470{   01   Academic Accel</v>
      </c>
      <c r="E82" s="13"/>
      <c r="F82" s="13" t="str">
        <f t="shared" si="3"/>
        <v>1740294158             04C00000001405470{   01   Academic Accel</v>
      </c>
    </row>
    <row r="83" spans="1:6" x14ac:dyDescent="0.25">
      <c r="A83" s="7" t="s">
        <v>1159</v>
      </c>
      <c r="B83" s="5">
        <v>8606.380000000001</v>
      </c>
      <c r="D83" s="13" t="str">
        <f t="shared" si="2"/>
        <v>1740394158             02C00000008606380{   01   Academic Accel</v>
      </c>
      <c r="E83" s="13"/>
      <c r="F83" s="13" t="str">
        <f t="shared" si="3"/>
        <v>1740394158             04C00000008606380{   01   Academic Accel</v>
      </c>
    </row>
    <row r="84" spans="1:6" x14ac:dyDescent="0.25">
      <c r="A84" s="7" t="s">
        <v>1160</v>
      </c>
      <c r="B84" s="5">
        <v>62.13</v>
      </c>
      <c r="D84" s="13" t="str">
        <f t="shared" si="2"/>
        <v>1740494158             02C00000000062130{   01   Academic Accel</v>
      </c>
      <c r="E84" s="13"/>
      <c r="F84" s="13" t="str">
        <f t="shared" si="3"/>
        <v>1740494158             04C00000000062130{   01   Academic Accel</v>
      </c>
    </row>
    <row r="85" spans="1:6" x14ac:dyDescent="0.25">
      <c r="A85" s="7" t="s">
        <v>1161</v>
      </c>
      <c r="B85" s="5">
        <v>47882.560000000005</v>
      </c>
      <c r="D85" s="13" t="str">
        <f t="shared" si="2"/>
        <v>1740594158             02C00000047882560{   01   Academic Accel</v>
      </c>
      <c r="E85" s="13"/>
      <c r="F85" s="13" t="str">
        <f t="shared" si="3"/>
        <v>1740594158             04C00000047882560{   01   Academic Accel</v>
      </c>
    </row>
    <row r="86" spans="1:6" x14ac:dyDescent="0.25">
      <c r="A86" s="7" t="s">
        <v>1162</v>
      </c>
      <c r="B86" s="5">
        <v>1887.53</v>
      </c>
      <c r="D86" s="13" t="str">
        <f t="shared" si="2"/>
        <v>1740694158             02C00000001887530{   01   Academic Accel</v>
      </c>
      <c r="E86" s="13"/>
      <c r="F86" s="13" t="str">
        <f t="shared" si="3"/>
        <v>1740694158             04C00000001887530{   01   Academic Accel</v>
      </c>
    </row>
    <row r="87" spans="1:6" x14ac:dyDescent="0.25">
      <c r="A87" s="7" t="s">
        <v>1163</v>
      </c>
      <c r="B87" s="5">
        <v>5600.4699999999993</v>
      </c>
      <c r="D87" s="13" t="str">
        <f t="shared" si="2"/>
        <v>1740794158             02C00000005600470{   01   Academic Accel</v>
      </c>
      <c r="E87" s="13"/>
      <c r="F87" s="13" t="str">
        <f t="shared" si="3"/>
        <v>1740794158             04C00000005600470{   01   Academic Accel</v>
      </c>
    </row>
    <row r="88" spans="1:6" x14ac:dyDescent="0.25">
      <c r="A88" s="7" t="s">
        <v>1164</v>
      </c>
      <c r="B88" s="5">
        <v>24606.52</v>
      </c>
      <c r="D88" s="13" t="str">
        <f t="shared" si="2"/>
        <v>1740894158             02C00000024606520{   01   Academic Accel</v>
      </c>
      <c r="E88" s="13"/>
      <c r="F88" s="13" t="str">
        <f t="shared" si="3"/>
        <v>1740894158             04C00000024606520{   01   Academic Accel</v>
      </c>
    </row>
    <row r="89" spans="1:6" x14ac:dyDescent="0.25">
      <c r="A89" s="7" t="s">
        <v>1165</v>
      </c>
      <c r="B89" s="5">
        <v>7884.37</v>
      </c>
      <c r="D89" s="13" t="str">
        <f t="shared" si="2"/>
        <v>1740994158             02C00000007884370{   01   Academic Accel</v>
      </c>
      <c r="E89" s="13"/>
      <c r="F89" s="13" t="str">
        <f t="shared" si="3"/>
        <v>1740994158             04C00000007884370{   01   Academic Accel</v>
      </c>
    </row>
    <row r="90" spans="1:6" x14ac:dyDescent="0.25">
      <c r="A90" s="7" t="s">
        <v>1166</v>
      </c>
      <c r="B90" s="5">
        <v>11545.89</v>
      </c>
      <c r="D90" s="13" t="str">
        <f t="shared" si="2"/>
        <v>1741094158             02C00000011545890{   01   Academic Accel</v>
      </c>
      <c r="E90" s="13"/>
      <c r="F90" s="13" t="str">
        <f t="shared" si="3"/>
        <v>1741094158             04C00000011545890{   01   Academic Accel</v>
      </c>
    </row>
    <row r="91" spans="1:6" x14ac:dyDescent="0.25">
      <c r="A91" s="7" t="s">
        <v>1167</v>
      </c>
      <c r="B91" s="5">
        <v>30856.159999999996</v>
      </c>
      <c r="D91" s="13" t="str">
        <f t="shared" si="2"/>
        <v>1741194158             02C00000030856160{   01   Academic Accel</v>
      </c>
      <c r="E91" s="13"/>
      <c r="F91" s="13" t="str">
        <f t="shared" si="3"/>
        <v>1741194158             04C00000030856160{   01   Academic Accel</v>
      </c>
    </row>
    <row r="92" spans="1:6" x14ac:dyDescent="0.25">
      <c r="A92" s="7" t="s">
        <v>1168</v>
      </c>
      <c r="B92" s="5">
        <v>17600.579999999998</v>
      </c>
      <c r="D92" s="13" t="str">
        <f t="shared" si="2"/>
        <v>1741294158             02C00000017600580{   01   Academic Accel</v>
      </c>
      <c r="E92" s="13"/>
      <c r="F92" s="13" t="str">
        <f t="shared" si="3"/>
        <v>1741294158             04C00000017600580{   01   Academic Accel</v>
      </c>
    </row>
    <row r="93" spans="1:6" x14ac:dyDescent="0.25">
      <c r="A93" s="7" t="s">
        <v>1169</v>
      </c>
      <c r="B93" s="5">
        <v>53320.2</v>
      </c>
      <c r="D93" s="13" t="str">
        <f t="shared" si="2"/>
        <v>1741494158             02C00000053320200{   01   Academic Accel</v>
      </c>
      <c r="E93" s="13"/>
      <c r="F93" s="13" t="str">
        <f t="shared" si="3"/>
        <v>1741494158             04C00000053320200{   01   Academic Accel</v>
      </c>
    </row>
    <row r="94" spans="1:6" x14ac:dyDescent="0.25">
      <c r="A94" s="7" t="s">
        <v>1170</v>
      </c>
      <c r="B94" s="5">
        <v>37275.07</v>
      </c>
      <c r="D94" s="13" t="str">
        <f t="shared" si="2"/>
        <v>1741594158             02C00000037275070{   01   Academic Accel</v>
      </c>
      <c r="E94" s="13"/>
      <c r="F94" s="13" t="str">
        <f t="shared" si="3"/>
        <v>1741594158             04C00000037275070{   01   Academic Accel</v>
      </c>
    </row>
    <row r="95" spans="1:6" x14ac:dyDescent="0.25">
      <c r="A95" s="7" t="s">
        <v>1171</v>
      </c>
      <c r="B95" s="5">
        <v>35243.99</v>
      </c>
      <c r="D95" s="13" t="str">
        <f t="shared" si="2"/>
        <v>1741794158             02C00000035243990{   01   Academic Accel</v>
      </c>
      <c r="E95" s="13"/>
      <c r="F95" s="13" t="str">
        <f t="shared" si="3"/>
        <v>1741794158             04C00000035243990{   01   Academic Accel</v>
      </c>
    </row>
    <row r="96" spans="1:6" x14ac:dyDescent="0.25">
      <c r="A96" s="7" t="s">
        <v>1172</v>
      </c>
      <c r="B96" s="5">
        <v>1317.63</v>
      </c>
      <c r="D96" s="13" t="str">
        <f t="shared" si="2"/>
        <v>1790294158             02C00000001317630{   01   Academic Accel</v>
      </c>
      <c r="E96" s="13"/>
      <c r="F96" s="13" t="str">
        <f t="shared" si="3"/>
        <v>1790294158             04C00000001317630{   01   Academic Accel</v>
      </c>
    </row>
    <row r="97" spans="1:6" x14ac:dyDescent="0.25">
      <c r="A97" s="7" t="s">
        <v>1315</v>
      </c>
      <c r="B97" s="5">
        <v>40.71</v>
      </c>
      <c r="D97" s="13" t="str">
        <f t="shared" si="2"/>
        <v>1790394158             02C00000000040710{   01   Academic Accel</v>
      </c>
      <c r="E97" s="13"/>
      <c r="F97" s="13" t="str">
        <f t="shared" si="3"/>
        <v>1790394158             04C00000000040710{   01   Academic Accel</v>
      </c>
    </row>
    <row r="98" spans="1:6" x14ac:dyDescent="0.25">
      <c r="A98" s="7" t="s">
        <v>1316</v>
      </c>
      <c r="B98" s="5">
        <v>83.56</v>
      </c>
      <c r="D98" s="13" t="str">
        <f t="shared" si="2"/>
        <v>1790594158             02C00000000083560{   01   Academic Accel</v>
      </c>
      <c r="E98" s="13"/>
      <c r="F98" s="13" t="str">
        <f t="shared" si="3"/>
        <v>1790594158             04C00000000083560{   01   Academic Accel</v>
      </c>
    </row>
    <row r="99" spans="1:6" x14ac:dyDescent="0.25">
      <c r="A99" s="7" t="s">
        <v>1317</v>
      </c>
      <c r="B99" s="5">
        <v>66.42</v>
      </c>
      <c r="D99" s="13" t="str">
        <f t="shared" si="2"/>
        <v>1790694158             02C00000000066420{   01   Academic Accel</v>
      </c>
      <c r="E99" s="13"/>
      <c r="F99" s="13" t="str">
        <f t="shared" si="3"/>
        <v>1790694158             04C00000000066420{   01   Academic Accel</v>
      </c>
    </row>
    <row r="100" spans="1:6" x14ac:dyDescent="0.25">
      <c r="A100" s="7" t="s">
        <v>1173</v>
      </c>
      <c r="B100" s="5">
        <v>145.69</v>
      </c>
      <c r="D100" s="13" t="str">
        <f t="shared" si="2"/>
        <v>1793794158             02C00000000145690{   01   Academic Accel</v>
      </c>
      <c r="E100" s="13"/>
      <c r="F100" s="13" t="str">
        <f t="shared" si="3"/>
        <v>1793794158             04C00000000145690{   01   Academic Accel</v>
      </c>
    </row>
    <row r="101" spans="1:6" x14ac:dyDescent="0.25">
      <c r="A101" s="7" t="s">
        <v>1174</v>
      </c>
      <c r="B101" s="5">
        <v>8323.58</v>
      </c>
      <c r="D101" s="13" t="str">
        <f t="shared" si="2"/>
        <v>1810094158             02C00000008323580{   01   Academic Accel</v>
      </c>
      <c r="E101" s="13"/>
      <c r="F101" s="13" t="str">
        <f t="shared" si="3"/>
        <v>1810094158             04C00000008323580{   01   Academic Accel</v>
      </c>
    </row>
    <row r="102" spans="1:6" x14ac:dyDescent="0.25">
      <c r="A102" s="7" t="s">
        <v>1175</v>
      </c>
      <c r="B102" s="5">
        <v>6504.6100000000006</v>
      </c>
      <c r="D102" s="13" t="str">
        <f t="shared" si="2"/>
        <v>1830394158             02C00000006504610{   01   Academic Accel</v>
      </c>
      <c r="E102" s="13"/>
      <c r="F102" s="13" t="str">
        <f t="shared" si="3"/>
        <v>1830394158             04C00000006504610{   01   Academic Accel</v>
      </c>
    </row>
    <row r="103" spans="1:6" x14ac:dyDescent="0.25">
      <c r="A103" s="7" t="s">
        <v>1176</v>
      </c>
      <c r="B103" s="5">
        <v>5094.84</v>
      </c>
      <c r="D103" s="13" t="str">
        <f t="shared" si="2"/>
        <v>1840094158             02C00000005094840{   01   Academic Accel</v>
      </c>
      <c r="E103" s="13"/>
      <c r="F103" s="13" t="str">
        <f t="shared" si="3"/>
        <v>1840094158             04C00000005094840{   01   Academic Accel</v>
      </c>
    </row>
    <row r="104" spans="1:6" x14ac:dyDescent="0.25">
      <c r="A104" s="7" t="s">
        <v>1177</v>
      </c>
      <c r="B104" s="5">
        <v>16417.93</v>
      </c>
      <c r="D104" s="13" t="str">
        <f t="shared" si="2"/>
        <v>1840194158             02C00000016417930{   01   Academic Accel</v>
      </c>
      <c r="E104" s="13"/>
      <c r="F104" s="13" t="str">
        <f t="shared" si="3"/>
        <v>1840194158             04C00000016417930{   01   Academic Accel</v>
      </c>
    </row>
    <row r="105" spans="1:6" x14ac:dyDescent="0.25">
      <c r="A105" s="7" t="s">
        <v>1178</v>
      </c>
      <c r="B105" s="5">
        <v>10476.790000000001</v>
      </c>
      <c r="D105" s="13" t="str">
        <f t="shared" si="2"/>
        <v>1840294158             02C00000010476790{   01   Academic Accel</v>
      </c>
      <c r="E105" s="13"/>
      <c r="F105" s="13" t="str">
        <f t="shared" si="3"/>
        <v>1840294158             04C00000010476790{   01   Academic Accel</v>
      </c>
    </row>
    <row r="106" spans="1:6" x14ac:dyDescent="0.25">
      <c r="A106" s="7" t="s">
        <v>1179</v>
      </c>
      <c r="B106" s="5">
        <v>192.82</v>
      </c>
      <c r="D106" s="13" t="str">
        <f t="shared" si="2"/>
        <v>1880194158             02C00000000192820{   01   Academic Accel</v>
      </c>
      <c r="E106" s="13"/>
      <c r="F106" s="13" t="str">
        <f t="shared" si="3"/>
        <v>1880194158             04C00000000192820{   01   Academic Accel</v>
      </c>
    </row>
    <row r="107" spans="1:6" x14ac:dyDescent="0.25">
      <c r="A107" s="7" t="s">
        <v>1180</v>
      </c>
      <c r="B107" s="5">
        <v>1671.15</v>
      </c>
      <c r="D107" s="13" t="str">
        <f t="shared" si="2"/>
        <v>1940194158             02C00000001671150{   01   Academic Accel</v>
      </c>
      <c r="E107" s="13"/>
      <c r="F107" s="13" t="str">
        <f t="shared" si="3"/>
        <v>1940194158             04C00000001671150{   01   Academic Accel</v>
      </c>
    </row>
    <row r="108" spans="1:6" x14ac:dyDescent="0.25">
      <c r="A108" s="7" t="s">
        <v>1181</v>
      </c>
      <c r="B108" s="5">
        <v>57.85</v>
      </c>
      <c r="D108" s="13" t="str">
        <f t="shared" si="2"/>
        <v>1940394158             02C00000000057850{   01   Academic Accel</v>
      </c>
      <c r="E108" s="13"/>
      <c r="F108" s="13" t="str">
        <f t="shared" si="3"/>
        <v>1940394158             04C00000000057850{   01   Academic Accel</v>
      </c>
    </row>
    <row r="109" spans="1:6" x14ac:dyDescent="0.25">
      <c r="A109" s="7" t="s">
        <v>1182</v>
      </c>
      <c r="B109" s="5">
        <v>662.03000000000009</v>
      </c>
      <c r="D109" s="13" t="str">
        <f t="shared" si="2"/>
        <v>1940494158             02C00000000662030{   01   Academic Accel</v>
      </c>
      <c r="E109" s="13"/>
      <c r="F109" s="13" t="str">
        <f t="shared" si="3"/>
        <v>1940494158             04C00000000662030{   01   Academic Accel</v>
      </c>
    </row>
    <row r="110" spans="1:6" x14ac:dyDescent="0.25">
      <c r="A110" s="7" t="s">
        <v>1355</v>
      </c>
      <c r="B110" s="5">
        <v>94.27</v>
      </c>
      <c r="D110" s="13" t="str">
        <f t="shared" si="2"/>
        <v>2040094158             02C00000000094270{   01   Academic Accel</v>
      </c>
      <c r="E110" s="13"/>
      <c r="F110" s="13" t="str">
        <f t="shared" si="3"/>
        <v>2040094158             04C00000000094270{   01   Academic Accel</v>
      </c>
    </row>
    <row r="111" spans="1:6" x14ac:dyDescent="0.25">
      <c r="A111" s="7" t="s">
        <v>1348</v>
      </c>
      <c r="B111" s="5">
        <v>10.71</v>
      </c>
      <c r="D111" s="13" t="str">
        <f t="shared" si="2"/>
        <v>2040294158             02C00000000010710{   01   Academic Accel</v>
      </c>
      <c r="E111" s="13"/>
      <c r="F111" s="13" t="str">
        <f t="shared" si="3"/>
        <v>2040294158             04C00000000010710{   01   Academic Accel</v>
      </c>
    </row>
    <row r="112" spans="1:6" x14ac:dyDescent="0.25">
      <c r="A112" s="7" t="s">
        <v>1183</v>
      </c>
      <c r="B112" s="5">
        <v>1343.34</v>
      </c>
      <c r="D112" s="13" t="str">
        <f t="shared" si="2"/>
        <v>2040494158             02C00000001343340{   01   Academic Accel</v>
      </c>
      <c r="E112" s="13"/>
      <c r="F112" s="13" t="str">
        <f t="shared" si="3"/>
        <v>2040494158             04C00000001343340{   01   Academic Accel</v>
      </c>
    </row>
    <row r="113" spans="1:6" x14ac:dyDescent="0.25">
      <c r="A113" s="7" t="s">
        <v>1184</v>
      </c>
      <c r="B113" s="5">
        <v>1484.74</v>
      </c>
      <c r="D113" s="13" t="str">
        <f t="shared" si="2"/>
        <v>2040594158             02C00000001484740{   01   Academic Accel</v>
      </c>
      <c r="E113" s="13"/>
      <c r="F113" s="13" t="str">
        <f t="shared" si="3"/>
        <v>2040594158             04C00000001484740{   01   Academic Accel</v>
      </c>
    </row>
    <row r="114" spans="1:6" x14ac:dyDescent="0.25">
      <c r="A114" s="7" t="s">
        <v>1318</v>
      </c>
      <c r="B114" s="5">
        <v>10.71</v>
      </c>
      <c r="D114" s="13" t="str">
        <f t="shared" si="2"/>
        <v>2040694158             02C00000000010710{   01   Academic Accel</v>
      </c>
      <c r="E114" s="13"/>
      <c r="F114" s="13" t="str">
        <f t="shared" si="3"/>
        <v>2040694158             04C00000000010710{   01   Academic Accel</v>
      </c>
    </row>
    <row r="115" spans="1:6" x14ac:dyDescent="0.25">
      <c r="A115" s="7" t="s">
        <v>1185</v>
      </c>
      <c r="B115" s="5">
        <v>589.19000000000005</v>
      </c>
      <c r="D115" s="13" t="str">
        <f t="shared" si="2"/>
        <v>2101494158             02C00000000589190{   01   Academic Accel</v>
      </c>
      <c r="E115" s="13"/>
      <c r="F115" s="13" t="str">
        <f t="shared" si="3"/>
        <v>2101494158             04C00000000589190{   01   Academic Accel</v>
      </c>
    </row>
    <row r="116" spans="1:6" x14ac:dyDescent="0.25">
      <c r="A116" s="7" t="s">
        <v>1319</v>
      </c>
      <c r="B116" s="5">
        <v>77.13</v>
      </c>
      <c r="D116" s="13" t="str">
        <f t="shared" si="2"/>
        <v>2120694158             02C00000000077130{   01   Academic Accel</v>
      </c>
      <c r="E116" s="13"/>
      <c r="F116" s="13" t="str">
        <f t="shared" si="3"/>
        <v>2120694158             04C00000000077130{   01   Academic Accel</v>
      </c>
    </row>
    <row r="117" spans="1:6" x14ac:dyDescent="0.25">
      <c r="A117" s="7" t="s">
        <v>1186</v>
      </c>
      <c r="B117" s="5">
        <v>812</v>
      </c>
      <c r="D117" s="13" t="str">
        <f t="shared" si="2"/>
        <v>2121494158             02C00000000812000{   01   Academic Accel</v>
      </c>
      <c r="E117" s="13"/>
      <c r="F117" s="13" t="str">
        <f t="shared" si="3"/>
        <v>2121494158             04C00000000812000{   01   Academic Accel</v>
      </c>
    </row>
    <row r="118" spans="1:6" x14ac:dyDescent="0.25">
      <c r="A118" s="7" t="s">
        <v>1320</v>
      </c>
      <c r="B118" s="5">
        <v>74.989999999999995</v>
      </c>
      <c r="D118" s="13" t="str">
        <f t="shared" si="2"/>
        <v>2122694158             02C00000000074990{   01   Academic Accel</v>
      </c>
      <c r="E118" s="13"/>
      <c r="F118" s="13" t="str">
        <f t="shared" si="3"/>
        <v>2122694158             04C00000000074990{   01   Academic Accel</v>
      </c>
    </row>
    <row r="119" spans="1:6" x14ac:dyDescent="0.25">
      <c r="A119" s="7" t="s">
        <v>1187</v>
      </c>
      <c r="B119" s="5">
        <v>625.61</v>
      </c>
      <c r="D119" s="13" t="str">
        <f t="shared" si="2"/>
        <v>2123294158             02C00000000625610{   01   Academic Accel</v>
      </c>
      <c r="E119" s="13"/>
      <c r="F119" s="13" t="str">
        <f t="shared" si="3"/>
        <v>2123294158             04C00000000625610{   01   Academic Accel</v>
      </c>
    </row>
    <row r="120" spans="1:6" x14ac:dyDescent="0.25">
      <c r="A120" s="7" t="s">
        <v>1188</v>
      </c>
      <c r="B120" s="5">
        <v>1264.07</v>
      </c>
      <c r="D120" s="13" t="str">
        <f t="shared" si="2"/>
        <v>2123794158             02C00000001264070{   01   Academic Accel</v>
      </c>
      <c r="E120" s="13"/>
      <c r="F120" s="13" t="str">
        <f t="shared" si="3"/>
        <v>2123794158             04C00000001264070{   01   Academic Accel</v>
      </c>
    </row>
    <row r="121" spans="1:6" x14ac:dyDescent="0.25">
      <c r="A121" s="7" t="s">
        <v>1189</v>
      </c>
      <c r="B121" s="5">
        <v>100.7</v>
      </c>
      <c r="D121" s="13" t="str">
        <f t="shared" si="2"/>
        <v>2130094158             02C00000000100700{   01   Academic Accel</v>
      </c>
      <c r="E121" s="13"/>
      <c r="F121" s="13" t="str">
        <f t="shared" si="3"/>
        <v>2130094158             04C00000000100700{   01   Academic Accel</v>
      </c>
    </row>
    <row r="122" spans="1:6" x14ac:dyDescent="0.25">
      <c r="A122" s="7" t="s">
        <v>1321</v>
      </c>
      <c r="B122" s="5">
        <v>432.78</v>
      </c>
      <c r="D122" s="13" t="str">
        <f t="shared" si="2"/>
        <v>2130194158             02C00000000432780{   01   Academic Accel</v>
      </c>
      <c r="E122" s="13"/>
      <c r="F122" s="13" t="str">
        <f t="shared" si="3"/>
        <v>2130194158             04C00000000432780{   01   Academic Accel</v>
      </c>
    </row>
    <row r="123" spans="1:6" x14ac:dyDescent="0.25">
      <c r="A123" s="7" t="s">
        <v>1190</v>
      </c>
      <c r="B123" s="5">
        <v>3385.13</v>
      </c>
      <c r="D123" s="13" t="str">
        <f t="shared" si="2"/>
        <v>2130294158             02C00000003385130{   01   Academic Accel</v>
      </c>
      <c r="E123" s="13"/>
      <c r="F123" s="13" t="str">
        <f t="shared" si="3"/>
        <v>2130294158             04C00000003385130{   01   Academic Accel</v>
      </c>
    </row>
    <row r="124" spans="1:6" x14ac:dyDescent="0.25">
      <c r="A124" s="7" t="s">
        <v>1191</v>
      </c>
      <c r="B124" s="5">
        <v>372.79</v>
      </c>
      <c r="D124" s="13" t="str">
        <f t="shared" si="2"/>
        <v>2130394158             02C00000000372790{   01   Academic Accel</v>
      </c>
      <c r="E124" s="13"/>
      <c r="F124" s="13" t="str">
        <f t="shared" si="3"/>
        <v>2130394158             04C00000000372790{   01   Academic Accel</v>
      </c>
    </row>
    <row r="125" spans="1:6" x14ac:dyDescent="0.25">
      <c r="A125" s="7" t="s">
        <v>1192</v>
      </c>
      <c r="B125" s="5">
        <v>2028.94</v>
      </c>
      <c r="D125" s="13" t="str">
        <f t="shared" si="2"/>
        <v>2140194158             02C00000002028940{   01   Academic Accel</v>
      </c>
      <c r="E125" s="13"/>
      <c r="F125" s="13" t="str">
        <f t="shared" si="3"/>
        <v>2140194158             04C00000002028940{   01   Academic Accel</v>
      </c>
    </row>
    <row r="126" spans="1:6" x14ac:dyDescent="0.25">
      <c r="A126" s="7" t="s">
        <v>1353</v>
      </c>
      <c r="B126" s="5">
        <v>17.14</v>
      </c>
      <c r="D126" s="13" t="str">
        <f t="shared" si="2"/>
        <v>2200894158             02C00000000017140{   01   Academic Accel</v>
      </c>
      <c r="E126" s="13"/>
      <c r="F126" s="13" t="str">
        <f t="shared" si="3"/>
        <v>2200894158             04C00000000017140{   01   Academic Accel</v>
      </c>
    </row>
    <row r="127" spans="1:6" x14ac:dyDescent="0.25">
      <c r="A127" s="7" t="s">
        <v>1322</v>
      </c>
      <c r="B127" s="5">
        <v>25.71</v>
      </c>
      <c r="D127" s="13" t="str">
        <f t="shared" si="2"/>
        <v>2200994158             02C00000000025710{   01   Academic Accel</v>
      </c>
      <c r="E127" s="13"/>
      <c r="F127" s="13" t="str">
        <f t="shared" si="3"/>
        <v>2200994158             04C00000000025710{   01   Academic Accel</v>
      </c>
    </row>
    <row r="128" spans="1:6" x14ac:dyDescent="0.25">
      <c r="A128" s="7" t="s">
        <v>1345</v>
      </c>
      <c r="B128" s="5">
        <v>8.57</v>
      </c>
      <c r="D128" s="13" t="str">
        <f t="shared" si="2"/>
        <v>2207394158             02C00000000008570{   01   Academic Accel</v>
      </c>
      <c r="E128" s="13"/>
      <c r="F128" s="13" t="str">
        <f t="shared" si="3"/>
        <v>2207394158             04C00000000008570{   01   Academic Accel</v>
      </c>
    </row>
    <row r="129" spans="1:6" x14ac:dyDescent="0.25">
      <c r="A129" s="7" t="s">
        <v>1323</v>
      </c>
      <c r="B129" s="5">
        <v>10.71</v>
      </c>
      <c r="D129" s="13" t="str">
        <f t="shared" si="2"/>
        <v>2220094158             02C00000000010710{   01   Academic Accel</v>
      </c>
      <c r="E129" s="13"/>
      <c r="F129" s="13" t="str">
        <f t="shared" si="3"/>
        <v>2220094158             04C00000000010710{   01   Academic Accel</v>
      </c>
    </row>
    <row r="130" spans="1:6" x14ac:dyDescent="0.25">
      <c r="A130" s="7" t="s">
        <v>1347</v>
      </c>
      <c r="B130" s="5">
        <v>17.14</v>
      </c>
      <c r="D130" s="13" t="str">
        <f t="shared" si="2"/>
        <v>2220494158             02C00000000017140{   01   Academic Accel</v>
      </c>
      <c r="E130" s="13"/>
      <c r="F130" s="13" t="str">
        <f t="shared" si="3"/>
        <v>2220494158             04C00000000017140{   01   Academic Accel</v>
      </c>
    </row>
    <row r="131" spans="1:6" x14ac:dyDescent="0.25">
      <c r="A131" s="7" t="s">
        <v>1193</v>
      </c>
      <c r="B131" s="5">
        <v>595.61</v>
      </c>
      <c r="D131" s="13" t="str">
        <f t="shared" si="2"/>
        <v>2220794158             02C00000000595610{   01   Academic Accel</v>
      </c>
      <c r="E131" s="13"/>
      <c r="F131" s="13" t="str">
        <f t="shared" si="3"/>
        <v>2220794158             04C00000000595610{   01   Academic Accel</v>
      </c>
    </row>
    <row r="132" spans="1:6" x14ac:dyDescent="0.25">
      <c r="A132" s="7" t="s">
        <v>1194</v>
      </c>
      <c r="B132" s="5">
        <v>9857.5999999999985</v>
      </c>
      <c r="D132" s="13" t="str">
        <f t="shared" si="2"/>
        <v>2330994158             02C00000009857600{   01   Academic Accel</v>
      </c>
      <c r="E132" s="13"/>
      <c r="F132" s="13" t="str">
        <f t="shared" si="3"/>
        <v>2330994158             04C00000009857600{   01   Academic Accel</v>
      </c>
    </row>
    <row r="133" spans="1:6" x14ac:dyDescent="0.25">
      <c r="A133" s="7" t="s">
        <v>1195</v>
      </c>
      <c r="B133" s="5">
        <v>432.78</v>
      </c>
      <c r="D133" s="13" t="str">
        <f t="shared" ref="D133:D196" si="4">IF($B133&lt;0,+$A133&amp;"94158             04C"&amp;RIGHT(FIXED(100000000000000-ROUND($B133,2)*1000,0,TRUE),14)&amp;"}   02 Academic Accel",+$A133&amp;"94158             02C"&amp;RIGHT(FIXED(100000000000000+ROUND($B133,2)*1000,0,TRUE),14)&amp;"{   01   Academic Accel")</f>
        <v>2331194158             02C00000000432780{   01   Academic Accel</v>
      </c>
      <c r="E133" s="13"/>
      <c r="F133" s="13" t="str">
        <f t="shared" ref="F133:F196" si="5">IF($B133&lt;0,+$A133&amp;"94158             04C"&amp;RIGHT(FIXED(100000000000000-ROUND($B133,2)*1000,0,TRUE),14)&amp;"}   02 Academic Accel",+$A133&amp;"94158             04C"&amp;RIGHT(FIXED(100000000000000+ROUND($B133,2)*1000,0,TRUE),14)&amp;"{   01   Academic Accel")</f>
        <v>2331194158             04C00000000432780{   01   Academic Accel</v>
      </c>
    </row>
    <row r="134" spans="1:6" x14ac:dyDescent="0.25">
      <c r="A134" s="7" t="s">
        <v>1196</v>
      </c>
      <c r="B134" s="5">
        <v>3076.61</v>
      </c>
      <c r="D134" s="13" t="str">
        <f t="shared" si="4"/>
        <v>2340394158             02C00000003076610{   01   Academic Accel</v>
      </c>
      <c r="E134" s="13"/>
      <c r="F134" s="13" t="str">
        <f t="shared" si="5"/>
        <v>2340394158             04C00000003076610{   01   Academic Accel</v>
      </c>
    </row>
    <row r="135" spans="1:6" x14ac:dyDescent="0.25">
      <c r="A135" s="7" t="s">
        <v>1197</v>
      </c>
      <c r="B135" s="5">
        <v>4561.3600000000006</v>
      </c>
      <c r="D135" s="13" t="str">
        <f t="shared" si="4"/>
        <v>2401994158             02C00000004561360{   01   Academic Accel</v>
      </c>
      <c r="E135" s="13"/>
      <c r="F135" s="13" t="str">
        <f t="shared" si="5"/>
        <v>2401994158             04C00000004561360{   01   Academic Accel</v>
      </c>
    </row>
    <row r="136" spans="1:6" x14ac:dyDescent="0.25">
      <c r="A136" s="7" t="s">
        <v>1198</v>
      </c>
      <c r="B136" s="5">
        <v>1411.9</v>
      </c>
      <c r="D136" s="13" t="str">
        <f t="shared" si="4"/>
        <v>2410594158             02C00000001411900{   01   Academic Accel</v>
      </c>
      <c r="E136" s="13"/>
      <c r="F136" s="13" t="str">
        <f t="shared" si="5"/>
        <v>2410594158             04C00000001411900{   01   Academic Accel</v>
      </c>
    </row>
    <row r="137" spans="1:6" x14ac:dyDescent="0.25">
      <c r="A137" s="7" t="s">
        <v>1199</v>
      </c>
      <c r="B137" s="5">
        <v>1499.74</v>
      </c>
      <c r="D137" s="13" t="str">
        <f t="shared" si="4"/>
        <v>2411194158             02C00000001499740{   01   Academic Accel</v>
      </c>
      <c r="E137" s="13"/>
      <c r="F137" s="13" t="str">
        <f t="shared" si="5"/>
        <v>2411194158             04C00000001499740{   01   Academic Accel</v>
      </c>
    </row>
    <row r="138" spans="1:6" x14ac:dyDescent="0.25">
      <c r="A138" s="7" t="s">
        <v>1200</v>
      </c>
      <c r="B138" s="5">
        <v>250.67</v>
      </c>
      <c r="D138" s="13" t="str">
        <f t="shared" si="4"/>
        <v>2412294158             02C00000000250670{   01   Academic Accel</v>
      </c>
      <c r="E138" s="13"/>
      <c r="F138" s="13" t="str">
        <f t="shared" si="5"/>
        <v>2412294158             04C00000000250670{   01   Academic Accel</v>
      </c>
    </row>
    <row r="139" spans="1:6" x14ac:dyDescent="0.25">
      <c r="A139" s="7" t="s">
        <v>1201</v>
      </c>
      <c r="B139" s="5">
        <v>329.94</v>
      </c>
      <c r="D139" s="13" t="str">
        <f t="shared" si="4"/>
        <v>2435094158             02C00000000329940{   01   Academic Accel</v>
      </c>
      <c r="E139" s="13"/>
      <c r="F139" s="13" t="str">
        <f t="shared" si="5"/>
        <v>2435094158             04C00000000329940{   01   Academic Accel</v>
      </c>
    </row>
    <row r="140" spans="1:6" x14ac:dyDescent="0.25">
      <c r="A140" s="7" t="s">
        <v>1202</v>
      </c>
      <c r="B140" s="5">
        <v>1358.34</v>
      </c>
      <c r="D140" s="13" t="str">
        <f t="shared" si="4"/>
        <v>2440494158             02C00000001358340{   01   Academic Accel</v>
      </c>
      <c r="E140" s="13"/>
      <c r="F140" s="13" t="str">
        <f t="shared" si="5"/>
        <v>2440494158             04C00000001358340{   01   Academic Accel</v>
      </c>
    </row>
    <row r="141" spans="1:6" x14ac:dyDescent="0.25">
      <c r="A141" s="7" t="s">
        <v>1203</v>
      </c>
      <c r="B141" s="5">
        <v>606.33000000000004</v>
      </c>
      <c r="D141" s="13" t="str">
        <f t="shared" si="4"/>
        <v>2441094158             02C00000000606330{   01   Academic Accel</v>
      </c>
      <c r="E141" s="13"/>
      <c r="F141" s="13" t="str">
        <f t="shared" si="5"/>
        <v>2441094158             04C00000000606330{   01   Academic Accel</v>
      </c>
    </row>
    <row r="142" spans="1:6" x14ac:dyDescent="0.25">
      <c r="A142" s="7" t="s">
        <v>1204</v>
      </c>
      <c r="B142" s="5">
        <v>625.61</v>
      </c>
      <c r="D142" s="13" t="str">
        <f t="shared" si="4"/>
        <v>2510194158             02C00000000625610{   01   Academic Accel</v>
      </c>
      <c r="E142" s="13"/>
      <c r="F142" s="13" t="str">
        <f t="shared" si="5"/>
        <v>2510194158             04C00000000625610{   01   Academic Accel</v>
      </c>
    </row>
    <row r="143" spans="1:6" x14ac:dyDescent="0.25">
      <c r="A143" s="7" t="s">
        <v>1205</v>
      </c>
      <c r="B143" s="5">
        <v>614.9</v>
      </c>
      <c r="D143" s="13" t="str">
        <f t="shared" si="4"/>
        <v>2511694158             02C00000000614900{   01   Academic Accel</v>
      </c>
      <c r="E143" s="13"/>
      <c r="F143" s="13" t="str">
        <f t="shared" si="5"/>
        <v>2511694158             04C00000000614900{   01   Academic Accel</v>
      </c>
    </row>
    <row r="144" spans="1:6" x14ac:dyDescent="0.25">
      <c r="A144" s="7" t="s">
        <v>1206</v>
      </c>
      <c r="B144" s="5">
        <v>314.95</v>
      </c>
      <c r="D144" s="13" t="str">
        <f t="shared" si="4"/>
        <v>2511894158             02C00000000314950{   01   Academic Accel</v>
      </c>
      <c r="E144" s="13"/>
      <c r="F144" s="13" t="str">
        <f t="shared" si="5"/>
        <v>2511894158             04C00000000314950{   01   Academic Accel</v>
      </c>
    </row>
    <row r="145" spans="1:6" x14ac:dyDescent="0.25">
      <c r="A145" s="7" t="s">
        <v>1207</v>
      </c>
      <c r="B145" s="5">
        <v>83.56</v>
      </c>
      <c r="D145" s="13" t="str">
        <f t="shared" si="4"/>
        <v>2515594158             02C00000000083560{   01   Academic Accel</v>
      </c>
      <c r="E145" s="13"/>
      <c r="F145" s="13" t="str">
        <f t="shared" si="5"/>
        <v>2515594158             04C00000000083560{   01   Academic Accel</v>
      </c>
    </row>
    <row r="146" spans="1:6" x14ac:dyDescent="0.25">
      <c r="A146" s="7" t="s">
        <v>1324</v>
      </c>
      <c r="B146" s="5">
        <v>741.3</v>
      </c>
      <c r="D146" s="13" t="str">
        <f t="shared" si="4"/>
        <v>2516094158             02C00000000741300{   01   Academic Accel</v>
      </c>
      <c r="E146" s="13"/>
      <c r="F146" s="13" t="str">
        <f t="shared" si="5"/>
        <v>2516094158             04C00000000741300{   01   Academic Accel</v>
      </c>
    </row>
    <row r="147" spans="1:6" x14ac:dyDescent="0.25">
      <c r="A147" s="7" t="s">
        <v>1208</v>
      </c>
      <c r="B147" s="5">
        <v>1242.6500000000001</v>
      </c>
      <c r="D147" s="13" t="str">
        <f t="shared" si="4"/>
        <v>2605694158             02C00000001242650{   01   Academic Accel</v>
      </c>
      <c r="E147" s="13"/>
      <c r="F147" s="13" t="str">
        <f t="shared" si="5"/>
        <v>2605694158             04C00000001242650{   01   Academic Accel</v>
      </c>
    </row>
    <row r="148" spans="1:6" x14ac:dyDescent="0.25">
      <c r="A148" s="7" t="s">
        <v>1325</v>
      </c>
      <c r="B148" s="5">
        <v>21.42</v>
      </c>
      <c r="D148" s="13" t="str">
        <f t="shared" si="4"/>
        <v>2605994158             02C00000000021420{   01   Academic Accel</v>
      </c>
      <c r="E148" s="13"/>
      <c r="F148" s="13" t="str">
        <f t="shared" si="5"/>
        <v>2605994158             04C00000000021420{   01   Academic Accel</v>
      </c>
    </row>
    <row r="149" spans="1:6" x14ac:dyDescent="0.25">
      <c r="A149" s="7" t="s">
        <v>1209</v>
      </c>
      <c r="B149" s="5">
        <v>377.08</v>
      </c>
      <c r="D149" s="13" t="str">
        <f t="shared" si="4"/>
        <v>2607094158             02C00000000377080{   01   Academic Accel</v>
      </c>
      <c r="E149" s="13"/>
      <c r="F149" s="13" t="str">
        <f t="shared" si="5"/>
        <v>2607094158             04C00000000377080{   01   Academic Accel</v>
      </c>
    </row>
    <row r="150" spans="1:6" x14ac:dyDescent="0.25">
      <c r="A150" s="7" t="s">
        <v>1210</v>
      </c>
      <c r="B150" s="5">
        <v>7541.57</v>
      </c>
      <c r="D150" s="13" t="str">
        <f t="shared" si="4"/>
        <v>2700194158             02C00000007541570{   01   Academic Accel</v>
      </c>
      <c r="E150" s="13"/>
      <c r="F150" s="13" t="str">
        <f t="shared" si="5"/>
        <v>2700194158             04C00000007541570{   01   Academic Accel</v>
      </c>
    </row>
    <row r="151" spans="1:6" x14ac:dyDescent="0.25">
      <c r="A151" s="7" t="s">
        <v>1211</v>
      </c>
      <c r="B151" s="5">
        <v>35989.57</v>
      </c>
      <c r="D151" s="13" t="str">
        <f t="shared" si="4"/>
        <v>2700394158             02C00000035989570{   01   Academic Accel</v>
      </c>
      <c r="E151" s="13"/>
      <c r="F151" s="13" t="str">
        <f t="shared" si="5"/>
        <v>2700394158             04C00000035989570{   01   Academic Accel</v>
      </c>
    </row>
    <row r="152" spans="1:6" x14ac:dyDescent="0.25">
      <c r="A152" s="7" t="s">
        <v>1212</v>
      </c>
      <c r="B152" s="5">
        <v>54794.23</v>
      </c>
      <c r="D152" s="13" t="str">
        <f t="shared" si="4"/>
        <v>2701094158             02C00000054794230{   01   Academic Accel</v>
      </c>
      <c r="E152" s="13"/>
      <c r="F152" s="13" t="str">
        <f t="shared" si="5"/>
        <v>2701094158             04C00000054794230{   01   Academic Accel</v>
      </c>
    </row>
    <row r="153" spans="1:6" x14ac:dyDescent="0.25">
      <c r="A153" s="7" t="s">
        <v>1213</v>
      </c>
      <c r="B153" s="5">
        <v>7380.88</v>
      </c>
      <c r="D153" s="13" t="str">
        <f t="shared" si="4"/>
        <v>2708394158             02C00000007380880{   01   Academic Accel</v>
      </c>
      <c r="E153" s="13"/>
      <c r="F153" s="13" t="str">
        <f t="shared" si="5"/>
        <v>2708394158             04C00000007380880{   01   Academic Accel</v>
      </c>
    </row>
    <row r="154" spans="1:6" x14ac:dyDescent="0.25">
      <c r="A154" s="7" t="s">
        <v>1214</v>
      </c>
      <c r="B154" s="5">
        <v>16156.53</v>
      </c>
      <c r="D154" s="13" t="str">
        <f t="shared" si="4"/>
        <v>2732094158             02C00000016156530{   01   Academic Accel</v>
      </c>
      <c r="E154" s="13"/>
      <c r="F154" s="13" t="str">
        <f t="shared" si="5"/>
        <v>2732094158             04C00000016156530{   01   Academic Accel</v>
      </c>
    </row>
    <row r="155" spans="1:6" x14ac:dyDescent="0.25">
      <c r="A155" s="7" t="s">
        <v>1215</v>
      </c>
      <c r="B155" s="5">
        <v>5039.1400000000003</v>
      </c>
      <c r="D155" s="13" t="str">
        <f t="shared" si="4"/>
        <v>2734494158             02C00000005039140{   01   Academic Accel</v>
      </c>
      <c r="E155" s="13"/>
      <c r="F155" s="13" t="str">
        <f t="shared" si="5"/>
        <v>2734494158             04C00000005039140{   01   Academic Accel</v>
      </c>
    </row>
    <row r="156" spans="1:6" x14ac:dyDescent="0.25">
      <c r="A156" s="7" t="s">
        <v>1216</v>
      </c>
      <c r="B156" s="5">
        <v>17611.28</v>
      </c>
      <c r="D156" s="13" t="str">
        <f t="shared" si="4"/>
        <v>2740094158             02C00000017611280{   01   Academic Accel</v>
      </c>
      <c r="E156" s="13"/>
      <c r="F156" s="13" t="str">
        <f t="shared" si="5"/>
        <v>2740094158             04C00000017611280{   01   Academic Accel</v>
      </c>
    </row>
    <row r="157" spans="1:6" x14ac:dyDescent="0.25">
      <c r="A157" s="7" t="s">
        <v>1217</v>
      </c>
      <c r="B157" s="5">
        <v>11993.67</v>
      </c>
      <c r="D157" s="13" t="str">
        <f t="shared" si="4"/>
        <v>2740194158             02C00000011993670{   01   Academic Accel</v>
      </c>
      <c r="E157" s="13"/>
      <c r="F157" s="13" t="str">
        <f t="shared" si="5"/>
        <v>2740194158             04C00000011993670{   01   Academic Accel</v>
      </c>
    </row>
    <row r="158" spans="1:6" x14ac:dyDescent="0.25">
      <c r="A158" s="7" t="s">
        <v>1218</v>
      </c>
      <c r="B158" s="5">
        <v>13519.130000000001</v>
      </c>
      <c r="D158" s="13" t="str">
        <f t="shared" si="4"/>
        <v>2740294158             02C00000013519130{   01   Academic Accel</v>
      </c>
      <c r="E158" s="13"/>
      <c r="F158" s="13" t="str">
        <f t="shared" si="5"/>
        <v>2740294158             04C00000013519130{   01   Academic Accel</v>
      </c>
    </row>
    <row r="159" spans="1:6" x14ac:dyDescent="0.25">
      <c r="A159" s="7" t="s">
        <v>1219</v>
      </c>
      <c r="B159" s="5">
        <v>32940.82</v>
      </c>
      <c r="D159" s="13" t="str">
        <f t="shared" si="4"/>
        <v>2740394158             02C00000032940820{   01   Academic Accel</v>
      </c>
      <c r="E159" s="13"/>
      <c r="F159" s="13" t="str">
        <f t="shared" si="5"/>
        <v>2740394158             04C00000032940820{   01   Academic Accel</v>
      </c>
    </row>
    <row r="160" spans="1:6" x14ac:dyDescent="0.25">
      <c r="A160" s="7" t="s">
        <v>1220</v>
      </c>
      <c r="B160" s="5">
        <v>3753.65</v>
      </c>
      <c r="D160" s="13" t="str">
        <f t="shared" si="4"/>
        <v>2740494158             02C00000003753650{   01   Academic Accel</v>
      </c>
      <c r="E160" s="13"/>
      <c r="F160" s="13" t="str">
        <f t="shared" si="5"/>
        <v>2740494158             04C00000003753650{   01   Academic Accel</v>
      </c>
    </row>
    <row r="161" spans="1:6" x14ac:dyDescent="0.25">
      <c r="A161" s="7" t="s">
        <v>1221</v>
      </c>
      <c r="B161" s="5">
        <v>8621.3900000000012</v>
      </c>
      <c r="D161" s="13" t="str">
        <f t="shared" si="4"/>
        <v>2741694158             02C00000008621390{   01   Academic Accel</v>
      </c>
      <c r="E161" s="13"/>
      <c r="F161" s="13" t="str">
        <f t="shared" si="5"/>
        <v>2741694158             04C00000008621390{   01   Academic Accel</v>
      </c>
    </row>
    <row r="162" spans="1:6" x14ac:dyDescent="0.25">
      <c r="A162" s="7" t="s">
        <v>1222</v>
      </c>
      <c r="B162" s="5">
        <v>8160.75</v>
      </c>
      <c r="D162" s="13" t="str">
        <f t="shared" si="4"/>
        <v>2741794158             02C00000008160750{   01   Academic Accel</v>
      </c>
      <c r="E162" s="13"/>
      <c r="F162" s="13" t="str">
        <f t="shared" si="5"/>
        <v>2741794158             04C00000008160750{   01   Academic Accel</v>
      </c>
    </row>
    <row r="163" spans="1:6" x14ac:dyDescent="0.25">
      <c r="A163" s="7" t="s">
        <v>1344</v>
      </c>
      <c r="B163" s="5">
        <v>351.37</v>
      </c>
      <c r="D163" s="13" t="str">
        <f t="shared" si="4"/>
        <v>2790194158             02C00000000351370{   01   Academic Accel</v>
      </c>
      <c r="E163" s="13"/>
      <c r="F163" s="13" t="str">
        <f t="shared" si="5"/>
        <v>2790194158             04C00000000351370{   01   Academic Accel</v>
      </c>
    </row>
    <row r="164" spans="1:6" x14ac:dyDescent="0.25">
      <c r="A164" s="7" t="s">
        <v>1223</v>
      </c>
      <c r="B164" s="5">
        <v>64.27</v>
      </c>
      <c r="D164" s="13" t="str">
        <f t="shared" si="4"/>
        <v>2790594158             02C00000000064270{   01   Academic Accel</v>
      </c>
      <c r="E164" s="13"/>
      <c r="F164" s="13" t="str">
        <f t="shared" si="5"/>
        <v>2790594158             04C00000000064270{   01   Academic Accel</v>
      </c>
    </row>
    <row r="165" spans="1:6" x14ac:dyDescent="0.25">
      <c r="A165" s="7" t="s">
        <v>1224</v>
      </c>
      <c r="B165" s="5">
        <v>111.41</v>
      </c>
      <c r="D165" s="13" t="str">
        <f t="shared" si="4"/>
        <v>2793294158             02C00000000111410{   01   Academic Accel</v>
      </c>
      <c r="E165" s="13"/>
      <c r="F165" s="13" t="str">
        <f t="shared" si="5"/>
        <v>2793294158             04C00000000111410{   01   Academic Accel</v>
      </c>
    </row>
    <row r="166" spans="1:6" x14ac:dyDescent="0.25">
      <c r="A166" s="7" t="s">
        <v>1225</v>
      </c>
      <c r="B166" s="5">
        <v>396.35999999999996</v>
      </c>
      <c r="D166" s="13" t="str">
        <f t="shared" si="4"/>
        <v>2813794158             02C00000000396360{   01   Academic Accel</v>
      </c>
      <c r="E166" s="13"/>
      <c r="F166" s="13" t="str">
        <f t="shared" si="5"/>
        <v>2813794158             04C00000000396360{   01   Academic Accel</v>
      </c>
    </row>
    <row r="167" spans="1:6" x14ac:dyDescent="0.25">
      <c r="A167" s="7" t="s">
        <v>1226</v>
      </c>
      <c r="B167" s="5">
        <v>34.28</v>
      </c>
      <c r="D167" s="13" t="str">
        <f t="shared" si="4"/>
        <v>2814494158             02C00000000034280{   01   Academic Accel</v>
      </c>
      <c r="E167" s="13"/>
      <c r="F167" s="13" t="str">
        <f t="shared" si="5"/>
        <v>2814494158             04C00000000034280{   01   Academic Accel</v>
      </c>
    </row>
    <row r="168" spans="1:6" x14ac:dyDescent="0.25">
      <c r="A168" s="7" t="s">
        <v>1227</v>
      </c>
      <c r="B168" s="5">
        <v>1043.3900000000001</v>
      </c>
      <c r="D168" s="13" t="str">
        <f t="shared" si="4"/>
        <v>2814994158             02C00000001043390{   01   Academic Accel</v>
      </c>
      <c r="E168" s="13"/>
      <c r="F168" s="13" t="str">
        <f t="shared" si="5"/>
        <v>2814994158             04C00000001043390{   01   Academic Accel</v>
      </c>
    </row>
    <row r="169" spans="1:6" x14ac:dyDescent="0.25">
      <c r="A169" s="7" t="s">
        <v>1228</v>
      </c>
      <c r="B169" s="5">
        <v>42.85</v>
      </c>
      <c r="D169" s="13" t="str">
        <f t="shared" si="4"/>
        <v>2901194158             02C00000000042850{   01   Academic Accel</v>
      </c>
      <c r="E169" s="13"/>
      <c r="F169" s="13" t="str">
        <f t="shared" si="5"/>
        <v>2901194158             04C00000000042850{   01   Academic Accel</v>
      </c>
    </row>
    <row r="170" spans="1:6" x14ac:dyDescent="0.25">
      <c r="A170" s="7" t="s">
        <v>1229</v>
      </c>
      <c r="B170" s="5">
        <v>6256.0700000000006</v>
      </c>
      <c r="D170" s="13" t="str">
        <f t="shared" si="4"/>
        <v>2910094158             02C00000006256070{   01   Academic Accel</v>
      </c>
      <c r="E170" s="13"/>
      <c r="F170" s="13" t="str">
        <f t="shared" si="5"/>
        <v>2910094158             04C00000006256070{   01   Academic Accel</v>
      </c>
    </row>
    <row r="171" spans="1:6" x14ac:dyDescent="0.25">
      <c r="A171" s="7" t="s">
        <v>1230</v>
      </c>
      <c r="B171" s="5">
        <v>6723.14</v>
      </c>
      <c r="D171" s="13" t="str">
        <f t="shared" si="4"/>
        <v>2910194158             02C00000006723140{   01   Academic Accel</v>
      </c>
      <c r="E171" s="13"/>
      <c r="F171" s="13" t="str">
        <f t="shared" si="5"/>
        <v>2910194158             04C00000006723140{   01   Academic Accel</v>
      </c>
    </row>
    <row r="172" spans="1:6" x14ac:dyDescent="0.25">
      <c r="A172" s="7" t="s">
        <v>1231</v>
      </c>
      <c r="B172" s="5">
        <v>5478.35</v>
      </c>
      <c r="D172" s="13" t="str">
        <f t="shared" si="4"/>
        <v>2910394158             02C00000005478350{   01   Academic Accel</v>
      </c>
      <c r="E172" s="13"/>
      <c r="F172" s="13" t="str">
        <f t="shared" si="5"/>
        <v>2910394158             04C00000005478350{   01   Academic Accel</v>
      </c>
    </row>
    <row r="173" spans="1:6" x14ac:dyDescent="0.25">
      <c r="A173" s="7" t="s">
        <v>1232</v>
      </c>
      <c r="B173" s="5">
        <v>310.66000000000003</v>
      </c>
      <c r="D173" s="13" t="str">
        <f t="shared" si="4"/>
        <v>2931194158             02C00000000310660{   01   Academic Accel</v>
      </c>
      <c r="E173" s="13"/>
      <c r="F173" s="13" t="str">
        <f t="shared" si="5"/>
        <v>2931194158             04C00000000310660{   01   Academic Accel</v>
      </c>
    </row>
    <row r="174" spans="1:6" x14ac:dyDescent="0.25">
      <c r="A174" s="7" t="s">
        <v>1233</v>
      </c>
      <c r="B174" s="5">
        <v>9786.9000000000015</v>
      </c>
      <c r="D174" s="13" t="str">
        <f t="shared" si="4"/>
        <v>2932094158             02C00000009786900{   01   Academic Accel</v>
      </c>
      <c r="E174" s="13"/>
      <c r="F174" s="13" t="str">
        <f t="shared" si="5"/>
        <v>2932094158             04C00000009786900{   01   Academic Accel</v>
      </c>
    </row>
    <row r="175" spans="1:6" x14ac:dyDescent="0.25">
      <c r="A175" s="7" t="s">
        <v>1326</v>
      </c>
      <c r="B175" s="5">
        <v>188.54</v>
      </c>
      <c r="D175" s="13" t="str">
        <f t="shared" si="4"/>
        <v>2980194158             02C00000000188540{   01   Academic Accel</v>
      </c>
      <c r="E175" s="13"/>
      <c r="F175" s="13" t="str">
        <f t="shared" si="5"/>
        <v>2980194158             04C00000000188540{   01   Academic Accel</v>
      </c>
    </row>
    <row r="176" spans="1:6" x14ac:dyDescent="0.25">
      <c r="A176" s="7" t="s">
        <v>1352</v>
      </c>
      <c r="B176" s="5">
        <v>42.85</v>
      </c>
      <c r="D176" s="13" t="str">
        <f t="shared" si="4"/>
        <v>3003194158             02C00000000042850{   01   Academic Accel</v>
      </c>
      <c r="E176" s="13"/>
      <c r="F176" s="13" t="str">
        <f t="shared" si="5"/>
        <v>3003194158             04C00000000042850{   01   Academic Accel</v>
      </c>
    </row>
    <row r="177" spans="1:6" x14ac:dyDescent="0.25">
      <c r="A177" s="7" t="s">
        <v>1234</v>
      </c>
      <c r="B177" s="5">
        <v>248.53</v>
      </c>
      <c r="D177" s="13" t="str">
        <f t="shared" si="4"/>
        <v>3030394158             02C00000000248530{   01   Academic Accel</v>
      </c>
      <c r="E177" s="13"/>
      <c r="F177" s="13" t="str">
        <f t="shared" si="5"/>
        <v>3030394158             04C00000000248530{   01   Academic Accel</v>
      </c>
    </row>
    <row r="178" spans="1:6" x14ac:dyDescent="0.25">
      <c r="A178" s="7" t="s">
        <v>1235</v>
      </c>
      <c r="B178" s="5">
        <v>23805.219999999998</v>
      </c>
      <c r="D178" s="13" t="str">
        <f t="shared" si="4"/>
        <v>3100294158             02C00000023805220{   01   Academic Accel</v>
      </c>
      <c r="E178" s="13"/>
      <c r="F178" s="13" t="str">
        <f t="shared" si="5"/>
        <v>3100294158             04C00000023805220{   01   Academic Accel</v>
      </c>
    </row>
    <row r="179" spans="1:6" x14ac:dyDescent="0.25">
      <c r="A179" s="7" t="s">
        <v>1236</v>
      </c>
      <c r="B179" s="5">
        <v>13994.76</v>
      </c>
      <c r="D179" s="13" t="str">
        <f t="shared" si="4"/>
        <v>3100494158             02C00000013994760{   01   Academic Accel</v>
      </c>
      <c r="E179" s="13"/>
      <c r="F179" s="13" t="str">
        <f t="shared" si="5"/>
        <v>3100494158             04C00000013994760{   01   Academic Accel</v>
      </c>
    </row>
    <row r="180" spans="1:6" x14ac:dyDescent="0.25">
      <c r="A180" s="7" t="s">
        <v>1237</v>
      </c>
      <c r="B180" s="5">
        <v>21632.739999999998</v>
      </c>
      <c r="D180" s="13" t="str">
        <f t="shared" si="4"/>
        <v>3100694158             02C00000021632740{   01   Academic Accel</v>
      </c>
      <c r="E180" s="13"/>
      <c r="F180" s="13" t="str">
        <f t="shared" si="5"/>
        <v>3100694158             04C00000021632740{   01   Academic Accel</v>
      </c>
    </row>
    <row r="181" spans="1:6" x14ac:dyDescent="0.25">
      <c r="A181" s="7" t="s">
        <v>1238</v>
      </c>
      <c r="B181" s="5">
        <v>31816.010000000002</v>
      </c>
      <c r="D181" s="13" t="str">
        <f t="shared" si="4"/>
        <v>3101594158             02C00000031816010{   01   Academic Accel</v>
      </c>
      <c r="E181" s="13"/>
      <c r="F181" s="13" t="str">
        <f t="shared" si="5"/>
        <v>3101594158             04C00000031816010{   01   Academic Accel</v>
      </c>
    </row>
    <row r="182" spans="1:6" x14ac:dyDescent="0.25">
      <c r="A182" s="7" t="s">
        <v>1239</v>
      </c>
      <c r="B182" s="5">
        <v>4649.2000000000007</v>
      </c>
      <c r="D182" s="13" t="str">
        <f t="shared" si="4"/>
        <v>3101694158             02C00000004649200{   01   Academic Accel</v>
      </c>
      <c r="E182" s="13"/>
      <c r="F182" s="13" t="str">
        <f t="shared" si="5"/>
        <v>3101694158             04C00000004649200{   01   Academic Accel</v>
      </c>
    </row>
    <row r="183" spans="1:6" x14ac:dyDescent="0.25">
      <c r="A183" s="7" t="s">
        <v>1240</v>
      </c>
      <c r="B183" s="5">
        <v>3835.06</v>
      </c>
      <c r="D183" s="13" t="str">
        <f t="shared" si="4"/>
        <v>3102594158             02C00000003835060{   01   Academic Accel</v>
      </c>
      <c r="E183" s="13"/>
      <c r="F183" s="13" t="str">
        <f t="shared" si="5"/>
        <v>3102594158             04C00000003835060{   01   Academic Accel</v>
      </c>
    </row>
    <row r="184" spans="1:6" x14ac:dyDescent="0.25">
      <c r="A184" s="7" t="s">
        <v>1241</v>
      </c>
      <c r="B184" s="5">
        <v>4788.46</v>
      </c>
      <c r="D184" s="13" t="str">
        <f t="shared" si="4"/>
        <v>3110394158             02C00000004788460{   01   Academic Accel</v>
      </c>
      <c r="E184" s="13"/>
      <c r="F184" s="13" t="str">
        <f t="shared" si="5"/>
        <v>3110394158             04C00000004788460{   01   Academic Accel</v>
      </c>
    </row>
    <row r="185" spans="1:6" x14ac:dyDescent="0.25">
      <c r="A185" s="7" t="s">
        <v>1242</v>
      </c>
      <c r="B185" s="5">
        <v>16357.920000000002</v>
      </c>
      <c r="D185" s="13" t="str">
        <f t="shared" si="4"/>
        <v>3120194158             02C00000016357920{   01   Academic Accel</v>
      </c>
      <c r="E185" s="13"/>
      <c r="F185" s="13" t="str">
        <f t="shared" si="5"/>
        <v>3120194158             04C00000016357920{   01   Academic Accel</v>
      </c>
    </row>
    <row r="186" spans="1:6" x14ac:dyDescent="0.25">
      <c r="A186" s="7" t="s">
        <v>1243</v>
      </c>
      <c r="B186" s="5">
        <v>2579.56</v>
      </c>
      <c r="D186" s="13" t="str">
        <f t="shared" si="4"/>
        <v>3130694158             02C00000002579560{   01   Academic Accel</v>
      </c>
      <c r="E186" s="13"/>
      <c r="F186" s="13" t="str">
        <f t="shared" si="5"/>
        <v>3130694158             04C00000002579560{   01   Academic Accel</v>
      </c>
    </row>
    <row r="187" spans="1:6" x14ac:dyDescent="0.25">
      <c r="A187" s="7" t="s">
        <v>1244</v>
      </c>
      <c r="B187" s="5">
        <v>1021.96</v>
      </c>
      <c r="D187" s="13" t="str">
        <f t="shared" si="4"/>
        <v>3131194158             02C00000001021960{   01   Academic Accel</v>
      </c>
      <c r="E187" s="13"/>
      <c r="F187" s="13" t="str">
        <f t="shared" si="5"/>
        <v>3131194158             04C00000001021960{   01   Academic Accel</v>
      </c>
    </row>
    <row r="188" spans="1:6" x14ac:dyDescent="0.25">
      <c r="A188" s="7" t="s">
        <v>1245</v>
      </c>
      <c r="B188" s="5">
        <v>179.97</v>
      </c>
      <c r="D188" s="13" t="str">
        <f t="shared" si="4"/>
        <v>3133094158             02C00000000179970{   01   Academic Accel</v>
      </c>
      <c r="E188" s="13"/>
      <c r="F188" s="13" t="str">
        <f t="shared" si="5"/>
        <v>3133094158             04C00000000179970{   01   Academic Accel</v>
      </c>
    </row>
    <row r="189" spans="1:6" x14ac:dyDescent="0.25">
      <c r="A189" s="7" t="s">
        <v>1246</v>
      </c>
      <c r="B189" s="5">
        <v>2907.35</v>
      </c>
      <c r="D189" s="13" t="str">
        <f t="shared" si="4"/>
        <v>3133294158             02C00000002907350{   01   Academic Accel</v>
      </c>
      <c r="E189" s="13"/>
      <c r="F189" s="13" t="str">
        <f t="shared" si="5"/>
        <v>3133294158             04C00000002907350{   01   Academic Accel</v>
      </c>
    </row>
    <row r="190" spans="1:6" x14ac:dyDescent="0.25">
      <c r="A190" s="7" t="s">
        <v>1247</v>
      </c>
      <c r="B190" s="5">
        <v>4529.2300000000005</v>
      </c>
      <c r="D190" s="13" t="str">
        <f t="shared" si="4"/>
        <v>3140194158             02C00000004529230{   01   Academic Accel</v>
      </c>
      <c r="E190" s="13"/>
      <c r="F190" s="13" t="str">
        <f t="shared" si="5"/>
        <v>3140194158             04C00000004529230{   01   Academic Accel</v>
      </c>
    </row>
    <row r="191" spans="1:6" x14ac:dyDescent="0.25">
      <c r="A191" s="7" t="s">
        <v>1248</v>
      </c>
      <c r="B191" s="5">
        <v>30674.06</v>
      </c>
      <c r="D191" s="13" t="str">
        <f t="shared" si="4"/>
        <v>3208194158             02C00000030674060{   01   Academic Accel</v>
      </c>
      <c r="E191" s="13"/>
      <c r="F191" s="13" t="str">
        <f t="shared" si="5"/>
        <v>3208194158             04C00000030674060{   01   Academic Accel</v>
      </c>
    </row>
    <row r="192" spans="1:6" x14ac:dyDescent="0.25">
      <c r="A192" s="7" t="s">
        <v>1249</v>
      </c>
      <c r="B192" s="5">
        <v>1932.53</v>
      </c>
      <c r="D192" s="13" t="str">
        <f t="shared" si="4"/>
        <v>3232594158             02C00000001932530{   01   Academic Accel</v>
      </c>
      <c r="E192" s="13"/>
      <c r="F192" s="13" t="str">
        <f t="shared" si="5"/>
        <v>3232594158             04C00000001932530{   01   Academic Accel</v>
      </c>
    </row>
    <row r="193" spans="1:6" x14ac:dyDescent="0.25">
      <c r="A193" s="7" t="s">
        <v>1250</v>
      </c>
      <c r="B193" s="5">
        <v>3882.19</v>
      </c>
      <c r="D193" s="13" t="str">
        <f t="shared" si="4"/>
        <v>3232694158             02C00000003882190{   01   Academic Accel</v>
      </c>
      <c r="E193" s="13"/>
      <c r="F193" s="13" t="str">
        <f t="shared" si="5"/>
        <v>3232694158             04C00000003882190{   01   Academic Accel</v>
      </c>
    </row>
    <row r="194" spans="1:6" x14ac:dyDescent="0.25">
      <c r="A194" s="7" t="s">
        <v>1251</v>
      </c>
      <c r="B194" s="5">
        <v>5285.53</v>
      </c>
      <c r="D194" s="13" t="str">
        <f t="shared" si="4"/>
        <v>3235494158             02C00000005285530{   01   Academic Accel</v>
      </c>
      <c r="E194" s="13"/>
      <c r="F194" s="13" t="str">
        <f t="shared" si="5"/>
        <v>3235494158             04C00000005285530{   01   Academic Accel</v>
      </c>
    </row>
    <row r="195" spans="1:6" x14ac:dyDescent="0.25">
      <c r="A195" s="7" t="s">
        <v>1252</v>
      </c>
      <c r="B195" s="5">
        <v>12760.68</v>
      </c>
      <c r="D195" s="13" t="str">
        <f t="shared" si="4"/>
        <v>3235694158             02C00000012760680{   01   Academic Accel</v>
      </c>
      <c r="E195" s="13"/>
      <c r="F195" s="13" t="str">
        <f t="shared" si="5"/>
        <v>3235694158             04C00000012760680{   01   Academic Accel</v>
      </c>
    </row>
    <row r="196" spans="1:6" x14ac:dyDescent="0.25">
      <c r="A196" s="7" t="s">
        <v>1253</v>
      </c>
      <c r="B196" s="5">
        <v>1212.6500000000001</v>
      </c>
      <c r="D196" s="13" t="str">
        <f t="shared" si="4"/>
        <v>3235894158             02C00000001212650{   01   Academic Accel</v>
      </c>
      <c r="E196" s="13"/>
      <c r="F196" s="13" t="str">
        <f t="shared" si="5"/>
        <v>3235894158             04C00000001212650{   01   Academic Accel</v>
      </c>
    </row>
    <row r="197" spans="1:6" x14ac:dyDescent="0.25">
      <c r="A197" s="7" t="s">
        <v>1254</v>
      </c>
      <c r="B197" s="5">
        <v>2009.65</v>
      </c>
      <c r="D197" s="13" t="str">
        <f t="shared" ref="D197:D260" si="6">IF($B197&lt;0,+$A197&amp;"94158             04C"&amp;RIGHT(FIXED(100000000000000-ROUND($B197,2)*1000,0,TRUE),14)&amp;"}   02 Academic Accel",+$A197&amp;"94158             02C"&amp;RIGHT(FIXED(100000000000000+ROUND($B197,2)*1000,0,TRUE),14)&amp;"{   01   Academic Accel")</f>
        <v>3236094158             02C00000002009650{   01   Academic Accel</v>
      </c>
      <c r="E197" s="13"/>
      <c r="F197" s="13" t="str">
        <f t="shared" ref="F197:F260" si="7">IF($B197&lt;0,+$A197&amp;"94158             04C"&amp;RIGHT(FIXED(100000000000000-ROUND($B197,2)*1000,0,TRUE),14)&amp;"}   02 Academic Accel",+$A197&amp;"94158             04C"&amp;RIGHT(FIXED(100000000000000+ROUND($B197,2)*1000,0,TRUE),14)&amp;"{   01   Academic Accel")</f>
        <v>3236094158             04C00000002009650{   01   Academic Accel</v>
      </c>
    </row>
    <row r="198" spans="1:6" x14ac:dyDescent="0.25">
      <c r="A198" s="7" t="s">
        <v>1255</v>
      </c>
      <c r="B198" s="5">
        <v>2759.53</v>
      </c>
      <c r="D198" s="13" t="str">
        <f t="shared" si="6"/>
        <v>3236194158             02C00000002759530{   01   Academic Accel</v>
      </c>
      <c r="E198" s="13"/>
      <c r="F198" s="13" t="str">
        <f t="shared" si="7"/>
        <v>3236194158             04C00000002759530{   01   Academic Accel</v>
      </c>
    </row>
    <row r="199" spans="1:6" x14ac:dyDescent="0.25">
      <c r="A199" s="7" t="s">
        <v>1256</v>
      </c>
      <c r="B199" s="5">
        <v>164.97</v>
      </c>
      <c r="D199" s="13" t="str">
        <f t="shared" si="6"/>
        <v>3236294158             02C00000000164970{   01   Academic Accel</v>
      </c>
      <c r="E199" s="13"/>
      <c r="F199" s="13" t="str">
        <f t="shared" si="7"/>
        <v>3236294158             04C00000000164970{   01   Academic Accel</v>
      </c>
    </row>
    <row r="200" spans="1:6" x14ac:dyDescent="0.25">
      <c r="A200" s="7" t="s">
        <v>1257</v>
      </c>
      <c r="B200" s="5">
        <v>1673.28</v>
      </c>
      <c r="D200" s="13" t="str">
        <f t="shared" si="6"/>
        <v>3236394158             02C00000001673280{   01   Academic Accel</v>
      </c>
      <c r="E200" s="13"/>
      <c r="F200" s="13" t="str">
        <f t="shared" si="7"/>
        <v>3236394158             04C00000001673280{   01   Academic Accel</v>
      </c>
    </row>
    <row r="201" spans="1:6" x14ac:dyDescent="0.25">
      <c r="A201" s="7" t="s">
        <v>1258</v>
      </c>
      <c r="B201" s="5">
        <v>3145.18</v>
      </c>
      <c r="D201" s="13" t="str">
        <f t="shared" si="6"/>
        <v>3241494158             02C00000003145180{   01   Academic Accel</v>
      </c>
      <c r="E201" s="13"/>
      <c r="F201" s="13" t="str">
        <f t="shared" si="7"/>
        <v>3241494158             04C00000003145180{   01   Academic Accel</v>
      </c>
    </row>
    <row r="202" spans="1:6" x14ac:dyDescent="0.25">
      <c r="A202" s="7" t="s">
        <v>1259</v>
      </c>
      <c r="B202" s="5">
        <v>829.14</v>
      </c>
      <c r="D202" s="13" t="str">
        <f t="shared" si="6"/>
        <v>3241694158             02C00000000829140{   01   Academic Accel</v>
      </c>
      <c r="E202" s="13"/>
      <c r="F202" s="13" t="str">
        <f t="shared" si="7"/>
        <v>3241694158             04C00000000829140{   01   Academic Accel</v>
      </c>
    </row>
    <row r="203" spans="1:6" x14ac:dyDescent="0.25">
      <c r="A203" s="7" t="s">
        <v>1260</v>
      </c>
      <c r="B203" s="5">
        <v>220.67000000000002</v>
      </c>
      <c r="D203" s="13" t="str">
        <f t="shared" si="6"/>
        <v>3280194158             02C00000000220670{   01   Academic Accel</v>
      </c>
      <c r="E203" s="13"/>
      <c r="F203" s="13" t="str">
        <f t="shared" si="7"/>
        <v>3280194158             04C00000000220670{   01   Academic Accel</v>
      </c>
    </row>
    <row r="204" spans="1:6" x14ac:dyDescent="0.25">
      <c r="A204" s="7" t="s">
        <v>1261</v>
      </c>
      <c r="B204" s="5">
        <v>244.23999999999998</v>
      </c>
      <c r="D204" s="13" t="str">
        <f t="shared" si="6"/>
        <v>3303694158             02C00000000244240{   01   Academic Accel</v>
      </c>
      <c r="E204" s="13"/>
      <c r="F204" s="13" t="str">
        <f t="shared" si="7"/>
        <v>3303694158             04C00000000244240{   01   Academic Accel</v>
      </c>
    </row>
    <row r="205" spans="1:6" x14ac:dyDescent="0.25">
      <c r="A205" s="7" t="s">
        <v>1262</v>
      </c>
      <c r="B205" s="5">
        <v>87.84</v>
      </c>
      <c r="D205" s="13" t="str">
        <f t="shared" si="6"/>
        <v>3304994158             02C00000000087840{   01   Academic Accel</v>
      </c>
      <c r="E205" s="13"/>
      <c r="F205" s="13" t="str">
        <f t="shared" si="7"/>
        <v>3304994158             04C00000000087840{   01   Academic Accel</v>
      </c>
    </row>
    <row r="206" spans="1:6" x14ac:dyDescent="0.25">
      <c r="A206" s="7" t="s">
        <v>1327</v>
      </c>
      <c r="B206" s="5">
        <v>8.57</v>
      </c>
      <c r="D206" s="13" t="str">
        <f t="shared" si="6"/>
        <v>3307094158             02C00000000008570{   01   Academic Accel</v>
      </c>
      <c r="E206" s="13"/>
      <c r="F206" s="13" t="str">
        <f t="shared" si="7"/>
        <v>3307094158             04C00000000008570{   01   Academic Accel</v>
      </c>
    </row>
    <row r="207" spans="1:6" x14ac:dyDescent="0.25">
      <c r="A207" s="7" t="s">
        <v>1263</v>
      </c>
      <c r="B207" s="5">
        <v>377.08</v>
      </c>
      <c r="D207" s="13" t="str">
        <f t="shared" si="6"/>
        <v>3311594158             02C00000000377080{   01   Academic Accel</v>
      </c>
      <c r="E207" s="13"/>
      <c r="F207" s="13" t="str">
        <f t="shared" si="7"/>
        <v>3311594158             04C00000000377080{   01   Academic Accel</v>
      </c>
    </row>
    <row r="208" spans="1:6" x14ac:dyDescent="0.25">
      <c r="A208" s="7" t="s">
        <v>1328</v>
      </c>
      <c r="B208" s="5">
        <v>10.71</v>
      </c>
      <c r="D208" s="13" t="str">
        <f t="shared" si="6"/>
        <v>3320694158             02C00000000010710{   01   Academic Accel</v>
      </c>
      <c r="E208" s="13"/>
      <c r="F208" s="13" t="str">
        <f t="shared" si="7"/>
        <v>3320694158             04C00000000010710{   01   Academic Accel</v>
      </c>
    </row>
    <row r="209" spans="1:6" x14ac:dyDescent="0.25">
      <c r="A209" s="7" t="s">
        <v>1264</v>
      </c>
      <c r="B209" s="5">
        <v>239.95999999999998</v>
      </c>
      <c r="D209" s="13" t="str">
        <f t="shared" si="6"/>
        <v>3320794158             02C00000000239960{   01   Academic Accel</v>
      </c>
      <c r="E209" s="13"/>
      <c r="F209" s="13" t="str">
        <f t="shared" si="7"/>
        <v>3320794158             04C00000000239960{   01   Academic Accel</v>
      </c>
    </row>
    <row r="210" spans="1:6" x14ac:dyDescent="0.25">
      <c r="A210" s="7" t="s">
        <v>1265</v>
      </c>
      <c r="B210" s="5">
        <v>40.71</v>
      </c>
      <c r="D210" s="13" t="str">
        <f t="shared" si="6"/>
        <v>3321194158             02C00000000040710{   01   Academic Accel</v>
      </c>
      <c r="E210" s="13"/>
      <c r="F210" s="13" t="str">
        <f t="shared" si="7"/>
        <v>3321194158             04C00000000040710{   01   Academic Accel</v>
      </c>
    </row>
    <row r="211" spans="1:6" x14ac:dyDescent="0.25">
      <c r="A211" s="7" t="s">
        <v>1266</v>
      </c>
      <c r="B211" s="5">
        <v>713.45</v>
      </c>
      <c r="D211" s="13" t="str">
        <f t="shared" si="6"/>
        <v>3321294158             02C00000000713450{   01   Academic Accel</v>
      </c>
      <c r="E211" s="13"/>
      <c r="F211" s="13" t="str">
        <f t="shared" si="7"/>
        <v>3321294158             04C00000000713450{   01   Academic Accel</v>
      </c>
    </row>
    <row r="212" spans="1:6" x14ac:dyDescent="0.25">
      <c r="A212" s="7" t="s">
        <v>1267</v>
      </c>
      <c r="B212" s="5">
        <v>8188.6</v>
      </c>
      <c r="D212" s="13" t="str">
        <f t="shared" si="6"/>
        <v>3400294158             02C00000008188600{   01   Academic Accel</v>
      </c>
      <c r="E212" s="13"/>
      <c r="F212" s="13" t="str">
        <f t="shared" si="7"/>
        <v>3400294158             04C00000008188600{   01   Academic Accel</v>
      </c>
    </row>
    <row r="213" spans="1:6" x14ac:dyDescent="0.25">
      <c r="A213" s="7" t="s">
        <v>1268</v>
      </c>
      <c r="B213" s="5">
        <v>11528.75</v>
      </c>
      <c r="D213" s="13" t="str">
        <f t="shared" si="6"/>
        <v>3400394158             02C00000011528750{   01   Academic Accel</v>
      </c>
      <c r="E213" s="13"/>
      <c r="F213" s="13" t="str">
        <f t="shared" si="7"/>
        <v>3400394158             04C00000011528750{   01   Academic Accel</v>
      </c>
    </row>
    <row r="214" spans="1:6" x14ac:dyDescent="0.25">
      <c r="A214" s="7" t="s">
        <v>1269</v>
      </c>
      <c r="B214" s="5">
        <v>10596.77</v>
      </c>
      <c r="D214" s="13" t="str">
        <f t="shared" si="6"/>
        <v>3403394158             02C00000010596770{   01   Academic Accel</v>
      </c>
      <c r="E214" s="13"/>
      <c r="F214" s="13" t="str">
        <f t="shared" si="7"/>
        <v>3403394158             04C00000010596770{   01   Academic Accel</v>
      </c>
    </row>
    <row r="215" spans="1:6" x14ac:dyDescent="0.25">
      <c r="A215" s="7" t="s">
        <v>1270</v>
      </c>
      <c r="B215" s="5">
        <v>10138.26</v>
      </c>
      <c r="D215" s="13" t="str">
        <f t="shared" si="6"/>
        <v>3411194158             02C00000010138260{   01   Academic Accel</v>
      </c>
      <c r="E215" s="13"/>
      <c r="F215" s="13" t="str">
        <f t="shared" si="7"/>
        <v>3411194158             04C00000010138260{   01   Academic Accel</v>
      </c>
    </row>
    <row r="216" spans="1:6" x14ac:dyDescent="0.25">
      <c r="A216" s="7" t="s">
        <v>1271</v>
      </c>
      <c r="B216" s="5">
        <v>884.85</v>
      </c>
      <c r="D216" s="13" t="str">
        <f t="shared" si="6"/>
        <v>3430794158             02C00000000884850{   01   Academic Accel</v>
      </c>
      <c r="E216" s="13"/>
      <c r="F216" s="13" t="str">
        <f t="shared" si="7"/>
        <v>3430794158             04C00000000884850{   01   Academic Accel</v>
      </c>
    </row>
    <row r="217" spans="1:6" x14ac:dyDescent="0.25">
      <c r="A217" s="7" t="s">
        <v>1272</v>
      </c>
      <c r="B217" s="5">
        <v>432.78000000000003</v>
      </c>
      <c r="D217" s="13" t="str">
        <f t="shared" si="6"/>
        <v>3440194158             02C00000000432780{   01   Academic Accel</v>
      </c>
      <c r="E217" s="13"/>
      <c r="F217" s="13" t="str">
        <f t="shared" si="7"/>
        <v>3440194158             04C00000000432780{   01   Academic Accel</v>
      </c>
    </row>
    <row r="218" spans="1:6" x14ac:dyDescent="0.25">
      <c r="A218" s="7" t="s">
        <v>1273</v>
      </c>
      <c r="B218" s="5">
        <v>886.99</v>
      </c>
      <c r="D218" s="13" t="str">
        <f t="shared" si="6"/>
        <v>3440294158             02C00000000886990{   01   Academic Accel</v>
      </c>
      <c r="E218" s="13"/>
      <c r="F218" s="13" t="str">
        <f t="shared" si="7"/>
        <v>3440294158             04C00000000886990{   01   Academic Accel</v>
      </c>
    </row>
    <row r="219" spans="1:6" x14ac:dyDescent="0.25">
      <c r="A219" s="7" t="s">
        <v>1274</v>
      </c>
      <c r="B219" s="5">
        <v>368.51</v>
      </c>
      <c r="D219" s="13" t="str">
        <f t="shared" si="6"/>
        <v>3480194158             02C00000000368510{   01   Academic Accel</v>
      </c>
      <c r="E219" s="13"/>
      <c r="F219" s="13" t="str">
        <f t="shared" si="7"/>
        <v>3480194158             04C00000000368510{   01   Academic Accel</v>
      </c>
    </row>
    <row r="220" spans="1:6" x14ac:dyDescent="0.25">
      <c r="A220" s="7" t="s">
        <v>1356</v>
      </c>
      <c r="B220" s="5">
        <v>40.71</v>
      </c>
      <c r="D220" s="13" t="str">
        <f t="shared" si="6"/>
        <v>3497494158             02C00000000040710{   01   Academic Accel</v>
      </c>
      <c r="E220" s="13"/>
      <c r="F220" s="13" t="str">
        <f t="shared" si="7"/>
        <v>3497494158             04C00000000040710{   01   Academic Accel</v>
      </c>
    </row>
    <row r="221" spans="1:6" x14ac:dyDescent="0.25">
      <c r="A221" s="7" t="s">
        <v>1275</v>
      </c>
      <c r="B221" s="5">
        <v>374.94</v>
      </c>
      <c r="D221" s="13" t="str">
        <f t="shared" si="6"/>
        <v>3497994158             02C00000000374940{   01   Academic Accel</v>
      </c>
      <c r="E221" s="13"/>
      <c r="F221" s="13" t="str">
        <f t="shared" si="7"/>
        <v>3497994158             04C00000000374940{   01   Academic Accel</v>
      </c>
    </row>
    <row r="222" spans="1:6" x14ac:dyDescent="0.25">
      <c r="A222" s="7" t="s">
        <v>1276</v>
      </c>
      <c r="B222" s="5">
        <v>782.0100000000001</v>
      </c>
      <c r="D222" s="13" t="str">
        <f t="shared" si="6"/>
        <v>3520094158             02C00000000782010{   01   Academic Accel</v>
      </c>
      <c r="E222" s="13"/>
      <c r="F222" s="13" t="str">
        <f t="shared" si="7"/>
        <v>3520094158             04C00000000782010{   01   Academic Accel</v>
      </c>
    </row>
    <row r="223" spans="1:6" x14ac:dyDescent="0.25">
      <c r="A223" s="7" t="s">
        <v>1277</v>
      </c>
      <c r="B223" s="5">
        <v>7179.48</v>
      </c>
      <c r="D223" s="13" t="str">
        <f t="shared" si="6"/>
        <v>3614094158             02C00000007179480{   01   Academic Accel</v>
      </c>
      <c r="E223" s="13"/>
      <c r="F223" s="13" t="str">
        <f t="shared" si="7"/>
        <v>3614094158             04C00000007179480{   01   Academic Accel</v>
      </c>
    </row>
    <row r="224" spans="1:6" x14ac:dyDescent="0.25">
      <c r="A224" s="7" t="s">
        <v>1278</v>
      </c>
      <c r="B224" s="5">
        <v>638.46</v>
      </c>
      <c r="D224" s="13" t="str">
        <f t="shared" si="6"/>
        <v>3625094158             02C00000000638460{   01   Academic Accel</v>
      </c>
      <c r="E224" s="13"/>
      <c r="F224" s="13" t="str">
        <f t="shared" si="7"/>
        <v>3625094158             04C00000000638460{   01   Academic Accel</v>
      </c>
    </row>
    <row r="225" spans="1:6" x14ac:dyDescent="0.25">
      <c r="A225" s="7" t="s">
        <v>1279</v>
      </c>
      <c r="B225" s="5">
        <v>370.65</v>
      </c>
      <c r="D225" s="13" t="str">
        <f t="shared" si="6"/>
        <v>3630094158             02C00000000370650{   01   Academic Accel</v>
      </c>
      <c r="E225" s="13"/>
      <c r="F225" s="13" t="str">
        <f t="shared" si="7"/>
        <v>3630094158             04C00000000370650{   01   Academic Accel</v>
      </c>
    </row>
    <row r="226" spans="1:6" x14ac:dyDescent="0.25">
      <c r="A226" s="7" t="s">
        <v>1280</v>
      </c>
      <c r="B226" s="5">
        <v>914.84</v>
      </c>
      <c r="D226" s="13" t="str">
        <f t="shared" si="6"/>
        <v>3640094158             02C00000000914840{   01   Academic Accel</v>
      </c>
      <c r="E226" s="13"/>
      <c r="F226" s="13" t="str">
        <f t="shared" si="7"/>
        <v>3640094158             04C00000000914840{   01   Academic Accel</v>
      </c>
    </row>
    <row r="227" spans="1:6" x14ac:dyDescent="0.25">
      <c r="A227" s="7" t="s">
        <v>1281</v>
      </c>
      <c r="B227" s="5">
        <v>201.39</v>
      </c>
      <c r="D227" s="13" t="str">
        <f t="shared" si="6"/>
        <v>3640194158             02C00000000201390{   01   Academic Accel</v>
      </c>
      <c r="E227" s="13"/>
      <c r="F227" s="13" t="str">
        <f t="shared" si="7"/>
        <v>3640194158             04C00000000201390{   01   Academic Accel</v>
      </c>
    </row>
    <row r="228" spans="1:6" x14ac:dyDescent="0.25">
      <c r="A228" s="7" t="s">
        <v>1282</v>
      </c>
      <c r="B228" s="5">
        <v>21.42</v>
      </c>
      <c r="D228" s="13" t="str">
        <f t="shared" si="6"/>
        <v>3640294158             02C00000000021420{   01   Academic Accel</v>
      </c>
      <c r="E228" s="13"/>
      <c r="F228" s="13" t="str">
        <f t="shared" si="7"/>
        <v>3640294158             04C00000000021420{   01   Academic Accel</v>
      </c>
    </row>
    <row r="229" spans="1:6" x14ac:dyDescent="0.25">
      <c r="A229" s="7" t="s">
        <v>1283</v>
      </c>
      <c r="B229" s="5">
        <v>19194.589999999997</v>
      </c>
      <c r="D229" s="13" t="str">
        <f t="shared" si="6"/>
        <v>3750194158             02C00000019194590{   01   Academic Accel</v>
      </c>
      <c r="E229" s="13"/>
      <c r="F229" s="13" t="str">
        <f t="shared" si="7"/>
        <v>3750194158             04C00000019194590{   01   Academic Accel</v>
      </c>
    </row>
    <row r="230" spans="1:6" x14ac:dyDescent="0.25">
      <c r="A230" s="7" t="s">
        <v>1284</v>
      </c>
      <c r="B230" s="5">
        <v>3635.7999999999997</v>
      </c>
      <c r="D230" s="13" t="str">
        <f t="shared" si="6"/>
        <v>3750294158             02C00000003635800{   01   Academic Accel</v>
      </c>
      <c r="E230" s="13"/>
      <c r="F230" s="13" t="str">
        <f t="shared" si="7"/>
        <v>3750294158             04C00000003635800{   01   Academic Accel</v>
      </c>
    </row>
    <row r="231" spans="1:6" x14ac:dyDescent="0.25">
      <c r="A231" s="7" t="s">
        <v>1285</v>
      </c>
      <c r="B231" s="5">
        <v>2324.6</v>
      </c>
      <c r="D231" s="13" t="str">
        <f t="shared" si="6"/>
        <v>3750394158             02C00000002324600{   01   Academic Accel</v>
      </c>
      <c r="E231" s="13"/>
      <c r="F231" s="13" t="str">
        <f t="shared" si="7"/>
        <v>3750394158             04C00000002324600{   01   Academic Accel</v>
      </c>
    </row>
    <row r="232" spans="1:6" x14ac:dyDescent="0.25">
      <c r="A232" s="7" t="s">
        <v>1286</v>
      </c>
      <c r="B232" s="5">
        <v>3412.9900000000002</v>
      </c>
      <c r="D232" s="13" t="str">
        <f t="shared" si="6"/>
        <v>3750494158             02C00000003412990{   01   Academic Accel</v>
      </c>
      <c r="E232" s="13"/>
      <c r="F232" s="13" t="str">
        <f t="shared" si="7"/>
        <v>3750494158             04C00000003412990{   01   Academic Accel</v>
      </c>
    </row>
    <row r="233" spans="1:6" x14ac:dyDescent="0.25">
      <c r="A233" s="7" t="s">
        <v>1287</v>
      </c>
      <c r="B233" s="5">
        <v>574.19000000000005</v>
      </c>
      <c r="D233" s="13" t="str">
        <f t="shared" si="6"/>
        <v>3750594158             02C00000000574190{   01   Academic Accel</v>
      </c>
      <c r="E233" s="13"/>
      <c r="F233" s="13" t="str">
        <f t="shared" si="7"/>
        <v>3750594158             04C00000000574190{   01   Academic Accel</v>
      </c>
    </row>
    <row r="234" spans="1:6" x14ac:dyDescent="0.25">
      <c r="A234" s="7" t="s">
        <v>1288</v>
      </c>
      <c r="B234" s="5">
        <v>2101.7800000000002</v>
      </c>
      <c r="D234" s="13" t="str">
        <f t="shared" si="6"/>
        <v>3750694158             02C00000002101780{   01   Academic Accel</v>
      </c>
      <c r="E234" s="13"/>
      <c r="F234" s="13" t="str">
        <f t="shared" si="7"/>
        <v>3750694158             04C00000002101780{   01   Academic Accel</v>
      </c>
    </row>
    <row r="235" spans="1:6" x14ac:dyDescent="0.25">
      <c r="A235" s="7" t="s">
        <v>1289</v>
      </c>
      <c r="B235" s="5">
        <v>2804.52</v>
      </c>
      <c r="D235" s="13" t="str">
        <f t="shared" si="6"/>
        <v>3750794158             02C00000002804520{   01   Academic Accel</v>
      </c>
      <c r="E235" s="13"/>
      <c r="F235" s="13" t="str">
        <f t="shared" si="7"/>
        <v>3750794158             04C00000002804520{   01   Academic Accel</v>
      </c>
    </row>
    <row r="236" spans="1:6" x14ac:dyDescent="0.25">
      <c r="A236" s="7" t="s">
        <v>1350</v>
      </c>
      <c r="B236" s="5">
        <v>19.28</v>
      </c>
      <c r="D236" s="13" t="str">
        <f t="shared" si="6"/>
        <v>3790394158             02C00000000019280{   01   Academic Accel</v>
      </c>
      <c r="E236" s="13"/>
      <c r="F236" s="13" t="str">
        <f t="shared" si="7"/>
        <v>3790394158             04C00000000019280{   01   Academic Accel</v>
      </c>
    </row>
    <row r="237" spans="1:6" x14ac:dyDescent="0.25">
      <c r="A237" s="7" t="s">
        <v>1349</v>
      </c>
      <c r="B237" s="5">
        <v>8.57</v>
      </c>
      <c r="D237" s="13" t="str">
        <f t="shared" si="6"/>
        <v>3812694158             02C00000000008570{   01   Academic Accel</v>
      </c>
      <c r="E237" s="13"/>
      <c r="F237" s="13" t="str">
        <f t="shared" si="7"/>
        <v>3812694158             04C00000000008570{   01   Academic Accel</v>
      </c>
    </row>
    <row r="238" spans="1:6" x14ac:dyDescent="0.25">
      <c r="A238" s="7" t="s">
        <v>1354</v>
      </c>
      <c r="B238" s="5">
        <v>10.71</v>
      </c>
      <c r="D238" s="13" t="str">
        <f t="shared" si="6"/>
        <v>3826594158             02C00000000010710{   01   Academic Accel</v>
      </c>
      <c r="E238" s="13"/>
      <c r="F238" s="13" t="str">
        <f t="shared" si="7"/>
        <v>3826594158             04C00000000010710{   01   Academic Accel</v>
      </c>
    </row>
    <row r="239" spans="1:6" x14ac:dyDescent="0.25">
      <c r="A239" s="7" t="s">
        <v>1290</v>
      </c>
      <c r="B239" s="5">
        <v>2393.16</v>
      </c>
      <c r="D239" s="13" t="str">
        <f t="shared" si="6"/>
        <v>3826794158             02C00000002393160{   01   Academic Accel</v>
      </c>
      <c r="E239" s="13"/>
      <c r="F239" s="13" t="str">
        <f t="shared" si="7"/>
        <v>3826794158             04C00000002393160{   01   Academic Accel</v>
      </c>
    </row>
    <row r="240" spans="1:6" x14ac:dyDescent="0.25">
      <c r="A240" s="7" t="s">
        <v>1291</v>
      </c>
      <c r="B240" s="5">
        <v>711.31</v>
      </c>
      <c r="D240" s="13" t="str">
        <f t="shared" si="6"/>
        <v>3830094158             02C00000000711310{   01   Academic Accel</v>
      </c>
      <c r="E240" s="13"/>
      <c r="F240" s="13" t="str">
        <f t="shared" si="7"/>
        <v>3830094158             04C00000000711310{   01   Academic Accel</v>
      </c>
    </row>
    <row r="241" spans="1:6" x14ac:dyDescent="0.25">
      <c r="A241" s="7" t="s">
        <v>1329</v>
      </c>
      <c r="B241" s="5">
        <v>274.24</v>
      </c>
      <c r="D241" s="13" t="str">
        <f t="shared" si="6"/>
        <v>3830194158             02C00000000274240{   01   Academic Accel</v>
      </c>
      <c r="E241" s="13"/>
      <c r="F241" s="13" t="str">
        <f t="shared" si="7"/>
        <v>3830194158             04C00000000274240{   01   Academic Accel</v>
      </c>
    </row>
    <row r="242" spans="1:6" x14ac:dyDescent="0.25">
      <c r="A242" s="7" t="s">
        <v>1330</v>
      </c>
      <c r="B242" s="5">
        <v>92.13</v>
      </c>
      <c r="D242" s="13" t="str">
        <f t="shared" si="6"/>
        <v>3830294158             02C00000000092130{   01   Academic Accel</v>
      </c>
      <c r="E242" s="13"/>
      <c r="F242" s="13" t="str">
        <f t="shared" si="7"/>
        <v>3830294158             04C00000000092130{   01   Academic Accel</v>
      </c>
    </row>
    <row r="243" spans="1:6" x14ac:dyDescent="0.25">
      <c r="A243" s="7" t="s">
        <v>1292</v>
      </c>
      <c r="B243" s="5">
        <v>242.1</v>
      </c>
      <c r="D243" s="13" t="str">
        <f t="shared" si="6"/>
        <v>3830694158             02C00000000242100{   01   Academic Accel</v>
      </c>
      <c r="E243" s="13"/>
      <c r="F243" s="13" t="str">
        <f t="shared" si="7"/>
        <v>3830694158             04C00000000242100{   01   Academic Accel</v>
      </c>
    </row>
    <row r="244" spans="1:6" x14ac:dyDescent="0.25">
      <c r="A244" s="7" t="s">
        <v>1293</v>
      </c>
      <c r="B244" s="5">
        <v>29.99</v>
      </c>
      <c r="D244" s="13" t="str">
        <f t="shared" si="6"/>
        <v>3832094158             02C00000000029990{   01   Academic Accel</v>
      </c>
      <c r="E244" s="13"/>
      <c r="F244" s="13" t="str">
        <f t="shared" si="7"/>
        <v>3832094158             04C00000000029990{   01   Academic Accel</v>
      </c>
    </row>
    <row r="245" spans="1:6" x14ac:dyDescent="0.25">
      <c r="A245" s="7" t="s">
        <v>1331</v>
      </c>
      <c r="B245" s="5">
        <v>10.71</v>
      </c>
      <c r="D245" s="13" t="str">
        <f t="shared" si="6"/>
        <v>3832294158             02C00000000010710{   01   Academic Accel</v>
      </c>
      <c r="E245" s="13"/>
      <c r="F245" s="13" t="str">
        <f t="shared" si="7"/>
        <v>3832294158             04C00000000010710{   01   Academic Accel</v>
      </c>
    </row>
    <row r="246" spans="1:6" x14ac:dyDescent="0.25">
      <c r="A246" s="7" t="s">
        <v>1294</v>
      </c>
      <c r="B246" s="5">
        <v>29.99</v>
      </c>
      <c r="D246" s="13" t="str">
        <f t="shared" si="6"/>
        <v>3832494158             02C00000000029990{   01   Academic Accel</v>
      </c>
      <c r="E246" s="13"/>
      <c r="F246" s="13" t="str">
        <f t="shared" si="7"/>
        <v>3832494158             04C00000000029990{   01   Academic Accel</v>
      </c>
    </row>
    <row r="247" spans="1:6" x14ac:dyDescent="0.25">
      <c r="A247" s="7" t="s">
        <v>1295</v>
      </c>
      <c r="B247" s="5">
        <v>439.21</v>
      </c>
      <c r="D247" s="13" t="str">
        <f t="shared" si="6"/>
        <v>3900394158             02C00000000439210{   01   Academic Accel</v>
      </c>
      <c r="E247" s="13"/>
      <c r="F247" s="13" t="str">
        <f t="shared" si="7"/>
        <v>3900394158             04C00000000439210{   01   Academic Accel</v>
      </c>
    </row>
    <row r="248" spans="1:6" x14ac:dyDescent="0.25">
      <c r="A248" s="7" t="s">
        <v>1296</v>
      </c>
      <c r="B248" s="5">
        <v>18808.93</v>
      </c>
      <c r="D248" s="13" t="str">
        <f t="shared" si="6"/>
        <v>3900794158             02C00000018808930{   01   Academic Accel</v>
      </c>
      <c r="E248" s="13"/>
      <c r="F248" s="13" t="str">
        <f t="shared" si="7"/>
        <v>3900794158             04C00000018808930{   01   Academic Accel</v>
      </c>
    </row>
    <row r="249" spans="1:6" x14ac:dyDescent="0.25">
      <c r="A249" s="7" t="s">
        <v>1297</v>
      </c>
      <c r="B249" s="5">
        <v>2765.96</v>
      </c>
      <c r="D249" s="13" t="str">
        <f t="shared" si="6"/>
        <v>3909094158             02C00000002765960{   01   Academic Accel</v>
      </c>
      <c r="E249" s="13"/>
      <c r="F249" s="13" t="str">
        <f t="shared" si="7"/>
        <v>3909094158             04C00000002765960{   01   Academic Accel</v>
      </c>
    </row>
    <row r="250" spans="1:6" x14ac:dyDescent="0.25">
      <c r="A250" s="7" t="s">
        <v>1298</v>
      </c>
      <c r="B250" s="5">
        <v>1958.24</v>
      </c>
      <c r="D250" s="13" t="str">
        <f t="shared" si="6"/>
        <v>3911994158             02C00000001958240{   01   Academic Accel</v>
      </c>
      <c r="E250" s="13"/>
      <c r="F250" s="13" t="str">
        <f t="shared" si="7"/>
        <v>3911994158             04C00000001958240{   01   Academic Accel</v>
      </c>
    </row>
    <row r="251" spans="1:6" x14ac:dyDescent="0.25">
      <c r="A251" s="7" t="s">
        <v>1299</v>
      </c>
      <c r="B251" s="5">
        <v>1529.74</v>
      </c>
      <c r="D251" s="13" t="str">
        <f t="shared" si="6"/>
        <v>3912094158             02C00000001529740{   01   Academic Accel</v>
      </c>
      <c r="E251" s="13"/>
      <c r="F251" s="13" t="str">
        <f t="shared" si="7"/>
        <v>3912094158             04C00000001529740{   01   Academic Accel</v>
      </c>
    </row>
    <row r="252" spans="1:6" x14ac:dyDescent="0.25">
      <c r="A252" s="7" t="s">
        <v>1300</v>
      </c>
      <c r="B252" s="5">
        <v>642.75</v>
      </c>
      <c r="D252" s="13" t="str">
        <f t="shared" si="6"/>
        <v>3920094158             02C00000000642750{   01   Academic Accel</v>
      </c>
      <c r="E252" s="13"/>
      <c r="F252" s="13" t="str">
        <f t="shared" si="7"/>
        <v>3920094158             04C00000000642750{   01   Academic Accel</v>
      </c>
    </row>
    <row r="253" spans="1:6" x14ac:dyDescent="0.25">
      <c r="A253" s="7" t="s">
        <v>1301</v>
      </c>
      <c r="B253" s="5">
        <v>1561.88</v>
      </c>
      <c r="D253" s="13" t="str">
        <f t="shared" si="6"/>
        <v>3920194158             02C00000001561880{   01   Academic Accel</v>
      </c>
      <c r="E253" s="13"/>
      <c r="F253" s="13" t="str">
        <f t="shared" si="7"/>
        <v>3920194158             04C00000001561880{   01   Academic Accel</v>
      </c>
    </row>
    <row r="254" spans="1:6" x14ac:dyDescent="0.25">
      <c r="A254" s="7" t="s">
        <v>1302</v>
      </c>
      <c r="B254" s="5">
        <v>1309.0600000000002</v>
      </c>
      <c r="D254" s="13" t="str">
        <f t="shared" si="6"/>
        <v>3920294158             02C00000001309060{   01   Academic Accel</v>
      </c>
      <c r="E254" s="13"/>
      <c r="F254" s="13" t="str">
        <f t="shared" si="7"/>
        <v>3920294158             04C00000001309060{   01   Academic Accel</v>
      </c>
    </row>
    <row r="255" spans="1:6" x14ac:dyDescent="0.25">
      <c r="A255" s="7" t="s">
        <v>1303</v>
      </c>
      <c r="B255" s="5">
        <v>983.4</v>
      </c>
      <c r="D255" s="13" t="str">
        <f t="shared" si="6"/>
        <v>3920394158             02C00000000983400{   01   Academic Accel</v>
      </c>
      <c r="E255" s="13"/>
      <c r="F255" s="13" t="str">
        <f t="shared" si="7"/>
        <v>3920394158             04C00000000983400{   01   Academic Accel</v>
      </c>
    </row>
    <row r="256" spans="1:6" x14ac:dyDescent="0.25">
      <c r="A256" s="7" t="s">
        <v>1304</v>
      </c>
      <c r="B256" s="5">
        <v>1107.67</v>
      </c>
      <c r="D256" s="13" t="str">
        <f t="shared" si="6"/>
        <v>3920494158             02C00000001107670{   01   Academic Accel</v>
      </c>
      <c r="E256" s="13"/>
      <c r="F256" s="13" t="str">
        <f t="shared" si="7"/>
        <v>3920494158             04C00000001107670{   01   Academic Accel</v>
      </c>
    </row>
    <row r="257" spans="1:6" x14ac:dyDescent="0.25">
      <c r="A257" s="7" t="s">
        <v>1305</v>
      </c>
      <c r="B257" s="5">
        <v>261.38</v>
      </c>
      <c r="D257" s="13" t="str">
        <f t="shared" si="6"/>
        <v>3920594158             02C00000000261380{   01   Academic Accel</v>
      </c>
      <c r="E257" s="13"/>
      <c r="F257" s="13" t="str">
        <f t="shared" si="7"/>
        <v>3920594158             04C00000000261380{   01   Academic Accel</v>
      </c>
    </row>
    <row r="258" spans="1:6" x14ac:dyDescent="0.25">
      <c r="A258" s="7" t="s">
        <v>1306</v>
      </c>
      <c r="B258" s="5">
        <v>4569.9299999999994</v>
      </c>
      <c r="D258" s="13" t="str">
        <f t="shared" si="6"/>
        <v>3920794158             02C00000004569930{   01   Academic Accel</v>
      </c>
      <c r="E258" s="13"/>
      <c r="F258" s="13" t="str">
        <f t="shared" si="7"/>
        <v>3920794158             04C00000004569930{   01   Academic Accel</v>
      </c>
    </row>
    <row r="259" spans="1:6" x14ac:dyDescent="0.25">
      <c r="A259" s="7" t="s">
        <v>1307</v>
      </c>
      <c r="B259" s="5">
        <v>3646.52</v>
      </c>
      <c r="D259" s="13" t="str">
        <f t="shared" si="6"/>
        <v>3920894158             02C00000003646520{   01   Academic Accel</v>
      </c>
      <c r="E259" s="13"/>
      <c r="F259" s="13" t="str">
        <f t="shared" si="7"/>
        <v>3920894158             04C00000003646520{   01   Academic Accel</v>
      </c>
    </row>
    <row r="260" spans="1:6" x14ac:dyDescent="0.25">
      <c r="A260" s="7" t="s">
        <v>1308</v>
      </c>
      <c r="B260" s="5">
        <v>739.16</v>
      </c>
      <c r="D260" s="13" t="str">
        <f t="shared" si="6"/>
        <v>3920994158             02C00000000739160{   01   Academic Accel</v>
      </c>
      <c r="E260" s="13"/>
      <c r="F260" s="13" t="str">
        <f t="shared" si="7"/>
        <v>3920994158             04C00000000739160{   01   Academic Accel</v>
      </c>
    </row>
    <row r="261" spans="1:6" x14ac:dyDescent="0.25">
      <c r="A261" s="7" t="s">
        <v>850</v>
      </c>
      <c r="B261" s="5">
        <v>1404454.9999999986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Narrative</vt:lpstr>
      <vt:lpstr>Academic Accel Incentive Award</vt:lpstr>
      <vt:lpstr>Data</vt:lpstr>
      <vt:lpstr>AcademicAccel for 2019-20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Lance Sisco</dc:creator>
  <cp:lastModifiedBy>Melissa Jarmon</cp:lastModifiedBy>
  <dcterms:created xsi:type="dcterms:W3CDTF">2019-08-20T16:58:17Z</dcterms:created>
  <dcterms:modified xsi:type="dcterms:W3CDTF">2020-12-01T20:29:54Z</dcterms:modified>
</cp:coreProperties>
</file>