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Apportionment\Apport\Budget\2021-23\2021 Conf Backup\"/>
    </mc:Choice>
  </mc:AlternateContent>
  <bookViews>
    <workbookView xWindow="-105" yWindow="-105" windowWidth="19425" windowHeight="10425"/>
  </bookViews>
  <sheets>
    <sheet name="Introduction " sheetId="2" r:id="rId1"/>
    <sheet name="ESSER Stabilization Funding" sheetId="1" r:id="rId2"/>
  </sheets>
  <definedNames>
    <definedName name="_xlnm._FilterDatabase" localSheetId="1" hidden="1">'ESSER Stabilization Funding'!$A$5:$J$319</definedName>
    <definedName name="alloc">#REF!</definedName>
    <definedName name="CCDDD">#REF!</definedName>
    <definedName name="CY_Eligibles">#REF!</definedName>
    <definedName name="Pov_lu">#REF!</definedName>
    <definedName name="_xlnm.Print_Area" localSheetId="0">'Introduction '!$A$1:$I$18</definedName>
    <definedName name="_xlnm.Print_Titles" localSheetId="1">'ESSER Stabilization Funding'!$1:$3</definedName>
    <definedName name="PY_Eligibles">#REF!</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 r="F4" i="1"/>
  <c r="E4" i="1"/>
  <c r="D4" i="1"/>
  <c r="C4" i="1"/>
  <c r="H7" i="1"/>
  <c r="I7" i="1" s="1"/>
  <c r="J7" i="1" s="1"/>
  <c r="H8" i="1"/>
  <c r="I8" i="1" s="1"/>
  <c r="J8" i="1" s="1"/>
  <c r="H9" i="1"/>
  <c r="I9" i="1" s="1"/>
  <c r="J9" i="1" s="1"/>
  <c r="H10" i="1"/>
  <c r="I10" i="1" s="1"/>
  <c r="J10" i="1" s="1"/>
  <c r="H11" i="1"/>
  <c r="I11" i="1" s="1"/>
  <c r="J11" i="1" s="1"/>
  <c r="H12" i="1"/>
  <c r="I12" i="1" s="1"/>
  <c r="J12" i="1" s="1"/>
  <c r="H13" i="1"/>
  <c r="I13" i="1" s="1"/>
  <c r="J13" i="1" s="1"/>
  <c r="H14" i="1"/>
  <c r="I14" i="1" s="1"/>
  <c r="J14" i="1" s="1"/>
  <c r="H15" i="1"/>
  <c r="I15" i="1" s="1"/>
  <c r="J15" i="1" s="1"/>
  <c r="H16" i="1"/>
  <c r="I16" i="1" s="1"/>
  <c r="J16" i="1" s="1"/>
  <c r="H17" i="1"/>
  <c r="I17" i="1" s="1"/>
  <c r="J17" i="1" s="1"/>
  <c r="H18" i="1"/>
  <c r="I18" i="1" s="1"/>
  <c r="J18" i="1" s="1"/>
  <c r="H19" i="1"/>
  <c r="I19" i="1" s="1"/>
  <c r="J19" i="1" s="1"/>
  <c r="H20" i="1"/>
  <c r="I20" i="1" s="1"/>
  <c r="J20" i="1" s="1"/>
  <c r="H21" i="1"/>
  <c r="I21" i="1" s="1"/>
  <c r="J21" i="1" s="1"/>
  <c r="H22" i="1"/>
  <c r="I22" i="1" s="1"/>
  <c r="J22" i="1" s="1"/>
  <c r="H23" i="1"/>
  <c r="I23" i="1" s="1"/>
  <c r="J23" i="1" s="1"/>
  <c r="H24" i="1"/>
  <c r="I24" i="1" s="1"/>
  <c r="J24" i="1" s="1"/>
  <c r="H25" i="1"/>
  <c r="I25" i="1" s="1"/>
  <c r="J25" i="1" s="1"/>
  <c r="H26" i="1"/>
  <c r="I26" i="1" s="1"/>
  <c r="J26" i="1" s="1"/>
  <c r="H27" i="1"/>
  <c r="I27" i="1" s="1"/>
  <c r="J27" i="1" s="1"/>
  <c r="H28" i="1"/>
  <c r="I28" i="1" s="1"/>
  <c r="J28" i="1" s="1"/>
  <c r="H29" i="1"/>
  <c r="I29" i="1" s="1"/>
  <c r="J29" i="1" s="1"/>
  <c r="H30" i="1"/>
  <c r="I30" i="1" s="1"/>
  <c r="J30" i="1" s="1"/>
  <c r="H31" i="1"/>
  <c r="I31" i="1" s="1"/>
  <c r="J31" i="1" s="1"/>
  <c r="H32" i="1"/>
  <c r="I32" i="1" s="1"/>
  <c r="J32" i="1" s="1"/>
  <c r="H33" i="1"/>
  <c r="I33" i="1" s="1"/>
  <c r="J33" i="1" s="1"/>
  <c r="H34" i="1"/>
  <c r="I34" i="1" s="1"/>
  <c r="J34" i="1" s="1"/>
  <c r="H35" i="1"/>
  <c r="I35" i="1" s="1"/>
  <c r="J35" i="1" s="1"/>
  <c r="H36" i="1"/>
  <c r="I36" i="1" s="1"/>
  <c r="J36" i="1" s="1"/>
  <c r="H37" i="1"/>
  <c r="I37" i="1" s="1"/>
  <c r="J37" i="1" s="1"/>
  <c r="H38" i="1"/>
  <c r="I38" i="1" s="1"/>
  <c r="J38" i="1" s="1"/>
  <c r="H39" i="1"/>
  <c r="I39" i="1" s="1"/>
  <c r="J39" i="1" s="1"/>
  <c r="H40" i="1"/>
  <c r="I40" i="1" s="1"/>
  <c r="J40" i="1" s="1"/>
  <c r="H41" i="1"/>
  <c r="I41" i="1" s="1"/>
  <c r="J41" i="1" s="1"/>
  <c r="H42" i="1"/>
  <c r="I42" i="1" s="1"/>
  <c r="J42" i="1" s="1"/>
  <c r="H43" i="1"/>
  <c r="I43" i="1" s="1"/>
  <c r="J43" i="1" s="1"/>
  <c r="H44" i="1"/>
  <c r="I44" i="1" s="1"/>
  <c r="J44" i="1" s="1"/>
  <c r="H45" i="1"/>
  <c r="I45" i="1" s="1"/>
  <c r="J45" i="1" s="1"/>
  <c r="H46" i="1"/>
  <c r="I46" i="1" s="1"/>
  <c r="J46" i="1" s="1"/>
  <c r="H47" i="1"/>
  <c r="I47" i="1" s="1"/>
  <c r="J47" i="1" s="1"/>
  <c r="H48" i="1"/>
  <c r="I48" i="1" s="1"/>
  <c r="J48" i="1" s="1"/>
  <c r="H49" i="1"/>
  <c r="I49" i="1" s="1"/>
  <c r="J49" i="1" s="1"/>
  <c r="H50" i="1"/>
  <c r="I50" i="1" s="1"/>
  <c r="J50" i="1" s="1"/>
  <c r="H51" i="1"/>
  <c r="I51" i="1" s="1"/>
  <c r="J51" i="1" s="1"/>
  <c r="H52" i="1"/>
  <c r="I52" i="1" s="1"/>
  <c r="J52" i="1" s="1"/>
  <c r="H53" i="1"/>
  <c r="I53" i="1" s="1"/>
  <c r="J53" i="1" s="1"/>
  <c r="H54" i="1"/>
  <c r="I54" i="1" s="1"/>
  <c r="J54" i="1" s="1"/>
  <c r="H55" i="1"/>
  <c r="I55" i="1" s="1"/>
  <c r="J55" i="1" s="1"/>
  <c r="H56" i="1"/>
  <c r="I56" i="1" s="1"/>
  <c r="J56" i="1" s="1"/>
  <c r="H57" i="1"/>
  <c r="I57" i="1" s="1"/>
  <c r="J57" i="1" s="1"/>
  <c r="H58" i="1"/>
  <c r="I58" i="1" s="1"/>
  <c r="J58" i="1" s="1"/>
  <c r="H59" i="1"/>
  <c r="I59" i="1" s="1"/>
  <c r="J59" i="1" s="1"/>
  <c r="H60" i="1"/>
  <c r="I60" i="1" s="1"/>
  <c r="J60" i="1" s="1"/>
  <c r="H61" i="1"/>
  <c r="I61" i="1" s="1"/>
  <c r="J61" i="1" s="1"/>
  <c r="H62" i="1"/>
  <c r="I62" i="1" s="1"/>
  <c r="J62" i="1" s="1"/>
  <c r="H63" i="1"/>
  <c r="I63" i="1" s="1"/>
  <c r="J63" i="1" s="1"/>
  <c r="H64" i="1"/>
  <c r="I64" i="1" s="1"/>
  <c r="J64" i="1" s="1"/>
  <c r="H65" i="1"/>
  <c r="I65" i="1" s="1"/>
  <c r="J65" i="1" s="1"/>
  <c r="H66" i="1"/>
  <c r="I66" i="1" s="1"/>
  <c r="J66" i="1" s="1"/>
  <c r="H67" i="1"/>
  <c r="I67" i="1" s="1"/>
  <c r="J67" i="1" s="1"/>
  <c r="H68" i="1"/>
  <c r="I68" i="1" s="1"/>
  <c r="J68" i="1" s="1"/>
  <c r="H69" i="1"/>
  <c r="I69" i="1" s="1"/>
  <c r="J69" i="1" s="1"/>
  <c r="H70" i="1"/>
  <c r="I70" i="1" s="1"/>
  <c r="J70" i="1" s="1"/>
  <c r="H71" i="1"/>
  <c r="I71" i="1" s="1"/>
  <c r="J71" i="1" s="1"/>
  <c r="H72" i="1"/>
  <c r="I72" i="1" s="1"/>
  <c r="J72" i="1" s="1"/>
  <c r="H73" i="1"/>
  <c r="I73" i="1" s="1"/>
  <c r="J73" i="1" s="1"/>
  <c r="H74" i="1"/>
  <c r="I74" i="1" s="1"/>
  <c r="J74" i="1" s="1"/>
  <c r="H75" i="1"/>
  <c r="I75" i="1" s="1"/>
  <c r="J75" i="1" s="1"/>
  <c r="H76" i="1"/>
  <c r="I76" i="1" s="1"/>
  <c r="J76" i="1" s="1"/>
  <c r="H77" i="1"/>
  <c r="I77" i="1" s="1"/>
  <c r="J77" i="1" s="1"/>
  <c r="H78" i="1"/>
  <c r="I78" i="1" s="1"/>
  <c r="J78" i="1" s="1"/>
  <c r="H79" i="1"/>
  <c r="I79" i="1" s="1"/>
  <c r="J79" i="1" s="1"/>
  <c r="H80" i="1"/>
  <c r="I80" i="1" s="1"/>
  <c r="J80" i="1" s="1"/>
  <c r="H81" i="1"/>
  <c r="I81" i="1" s="1"/>
  <c r="J81" i="1" s="1"/>
  <c r="H82" i="1"/>
  <c r="I82" i="1" s="1"/>
  <c r="J82" i="1" s="1"/>
  <c r="H83" i="1"/>
  <c r="I83" i="1" s="1"/>
  <c r="J83" i="1" s="1"/>
  <c r="H84" i="1"/>
  <c r="I84" i="1" s="1"/>
  <c r="J84" i="1" s="1"/>
  <c r="H85" i="1"/>
  <c r="I85" i="1" s="1"/>
  <c r="J85" i="1" s="1"/>
  <c r="H86" i="1"/>
  <c r="I86" i="1" s="1"/>
  <c r="J86" i="1" s="1"/>
  <c r="H87" i="1"/>
  <c r="I87" i="1" s="1"/>
  <c r="J87" i="1" s="1"/>
  <c r="H88" i="1"/>
  <c r="I88" i="1" s="1"/>
  <c r="J88" i="1" s="1"/>
  <c r="H89" i="1"/>
  <c r="I89" i="1" s="1"/>
  <c r="J89" i="1" s="1"/>
  <c r="H90" i="1"/>
  <c r="I90" i="1" s="1"/>
  <c r="J90" i="1" s="1"/>
  <c r="H91" i="1"/>
  <c r="I91" i="1" s="1"/>
  <c r="J91" i="1" s="1"/>
  <c r="H92" i="1"/>
  <c r="I92" i="1" s="1"/>
  <c r="J92" i="1" s="1"/>
  <c r="H93" i="1"/>
  <c r="I93" i="1" s="1"/>
  <c r="J93" i="1" s="1"/>
  <c r="H94" i="1"/>
  <c r="I94" i="1" s="1"/>
  <c r="J94" i="1" s="1"/>
  <c r="H95" i="1"/>
  <c r="I95" i="1" s="1"/>
  <c r="J95" i="1" s="1"/>
  <c r="H96" i="1"/>
  <c r="I96" i="1" s="1"/>
  <c r="J96" i="1" s="1"/>
  <c r="H97" i="1"/>
  <c r="I97" i="1" s="1"/>
  <c r="J97" i="1" s="1"/>
  <c r="H98" i="1"/>
  <c r="I98" i="1" s="1"/>
  <c r="J98" i="1" s="1"/>
  <c r="H99" i="1"/>
  <c r="I99" i="1" s="1"/>
  <c r="J99" i="1" s="1"/>
  <c r="H100" i="1"/>
  <c r="I100" i="1" s="1"/>
  <c r="J100" i="1" s="1"/>
  <c r="H101" i="1"/>
  <c r="I101" i="1" s="1"/>
  <c r="J101" i="1" s="1"/>
  <c r="H102" i="1"/>
  <c r="I102" i="1" s="1"/>
  <c r="J102" i="1" s="1"/>
  <c r="H103" i="1"/>
  <c r="I103" i="1" s="1"/>
  <c r="J103" i="1" s="1"/>
  <c r="H104" i="1"/>
  <c r="I104" i="1" s="1"/>
  <c r="J104" i="1" s="1"/>
  <c r="H105" i="1"/>
  <c r="I105" i="1" s="1"/>
  <c r="J105" i="1" s="1"/>
  <c r="H106" i="1"/>
  <c r="I106" i="1" s="1"/>
  <c r="J106" i="1" s="1"/>
  <c r="H107" i="1"/>
  <c r="I107" i="1" s="1"/>
  <c r="J107" i="1" s="1"/>
  <c r="H108" i="1"/>
  <c r="I108" i="1" s="1"/>
  <c r="J108" i="1" s="1"/>
  <c r="H109" i="1"/>
  <c r="I109" i="1" s="1"/>
  <c r="J109" i="1" s="1"/>
  <c r="H110" i="1"/>
  <c r="I110" i="1" s="1"/>
  <c r="J110" i="1" s="1"/>
  <c r="H111" i="1"/>
  <c r="I111" i="1" s="1"/>
  <c r="J111" i="1" s="1"/>
  <c r="H112" i="1"/>
  <c r="I112" i="1" s="1"/>
  <c r="J112" i="1" s="1"/>
  <c r="H113" i="1"/>
  <c r="I113" i="1" s="1"/>
  <c r="J113" i="1" s="1"/>
  <c r="H114" i="1"/>
  <c r="I114" i="1" s="1"/>
  <c r="J114" i="1" s="1"/>
  <c r="H115" i="1"/>
  <c r="I115" i="1" s="1"/>
  <c r="J115" i="1" s="1"/>
  <c r="H116" i="1"/>
  <c r="I116" i="1" s="1"/>
  <c r="J116" i="1" s="1"/>
  <c r="H117" i="1"/>
  <c r="I117" i="1" s="1"/>
  <c r="J117" i="1" s="1"/>
  <c r="H118" i="1"/>
  <c r="I118" i="1" s="1"/>
  <c r="J118" i="1" s="1"/>
  <c r="H119" i="1"/>
  <c r="I119" i="1" s="1"/>
  <c r="J119" i="1" s="1"/>
  <c r="H120" i="1"/>
  <c r="I120" i="1" s="1"/>
  <c r="J120" i="1" s="1"/>
  <c r="H121" i="1"/>
  <c r="I121" i="1" s="1"/>
  <c r="J121" i="1" s="1"/>
  <c r="H122" i="1"/>
  <c r="I122" i="1" s="1"/>
  <c r="J122" i="1" s="1"/>
  <c r="H123" i="1"/>
  <c r="I123" i="1" s="1"/>
  <c r="J123" i="1" s="1"/>
  <c r="H124" i="1"/>
  <c r="I124" i="1" s="1"/>
  <c r="J124" i="1" s="1"/>
  <c r="H125" i="1"/>
  <c r="I125" i="1" s="1"/>
  <c r="J125" i="1" s="1"/>
  <c r="H126" i="1"/>
  <c r="I126" i="1" s="1"/>
  <c r="J126" i="1" s="1"/>
  <c r="H127" i="1"/>
  <c r="I127" i="1" s="1"/>
  <c r="J127" i="1" s="1"/>
  <c r="H128" i="1"/>
  <c r="I128" i="1" s="1"/>
  <c r="J128" i="1" s="1"/>
  <c r="H129" i="1"/>
  <c r="I129" i="1" s="1"/>
  <c r="J129" i="1" s="1"/>
  <c r="H130" i="1"/>
  <c r="I130" i="1" s="1"/>
  <c r="J130" i="1" s="1"/>
  <c r="H131" i="1"/>
  <c r="I131" i="1" s="1"/>
  <c r="J131" i="1" s="1"/>
  <c r="H132" i="1"/>
  <c r="I132" i="1" s="1"/>
  <c r="J132" i="1" s="1"/>
  <c r="H133" i="1"/>
  <c r="I133" i="1" s="1"/>
  <c r="J133" i="1" s="1"/>
  <c r="H134" i="1"/>
  <c r="I134" i="1" s="1"/>
  <c r="J134" i="1" s="1"/>
  <c r="H135" i="1"/>
  <c r="I135" i="1" s="1"/>
  <c r="J135" i="1" s="1"/>
  <c r="H136" i="1"/>
  <c r="I136" i="1" s="1"/>
  <c r="J136" i="1" s="1"/>
  <c r="H137" i="1"/>
  <c r="I137" i="1" s="1"/>
  <c r="J137" i="1" s="1"/>
  <c r="H138" i="1"/>
  <c r="I138" i="1" s="1"/>
  <c r="J138" i="1" s="1"/>
  <c r="H139" i="1"/>
  <c r="I139" i="1" s="1"/>
  <c r="J139" i="1" s="1"/>
  <c r="H140" i="1"/>
  <c r="I140" i="1" s="1"/>
  <c r="J140" i="1" s="1"/>
  <c r="H141" i="1"/>
  <c r="I141" i="1" s="1"/>
  <c r="J141" i="1" s="1"/>
  <c r="H142" i="1"/>
  <c r="I142" i="1" s="1"/>
  <c r="J142" i="1" s="1"/>
  <c r="H143" i="1"/>
  <c r="I143" i="1" s="1"/>
  <c r="J143" i="1" s="1"/>
  <c r="H144" i="1"/>
  <c r="I144" i="1" s="1"/>
  <c r="J144" i="1" s="1"/>
  <c r="H145" i="1"/>
  <c r="I145" i="1" s="1"/>
  <c r="J145" i="1" s="1"/>
  <c r="H146" i="1"/>
  <c r="I146" i="1" s="1"/>
  <c r="J146" i="1" s="1"/>
  <c r="H147" i="1"/>
  <c r="I147" i="1" s="1"/>
  <c r="J147" i="1" s="1"/>
  <c r="H148" i="1"/>
  <c r="I148" i="1" s="1"/>
  <c r="J148" i="1" s="1"/>
  <c r="H149" i="1"/>
  <c r="I149" i="1" s="1"/>
  <c r="J149" i="1" s="1"/>
  <c r="H150" i="1"/>
  <c r="I150" i="1" s="1"/>
  <c r="J150" i="1" s="1"/>
  <c r="H151" i="1"/>
  <c r="I151" i="1" s="1"/>
  <c r="J151" i="1" s="1"/>
  <c r="H152" i="1"/>
  <c r="I152" i="1" s="1"/>
  <c r="J152" i="1" s="1"/>
  <c r="H153" i="1"/>
  <c r="I153" i="1" s="1"/>
  <c r="J153" i="1" s="1"/>
  <c r="H154" i="1"/>
  <c r="I154" i="1" s="1"/>
  <c r="J154" i="1" s="1"/>
  <c r="H155" i="1"/>
  <c r="I155" i="1" s="1"/>
  <c r="J155" i="1" s="1"/>
  <c r="H156" i="1"/>
  <c r="I156" i="1" s="1"/>
  <c r="J156" i="1" s="1"/>
  <c r="H157" i="1"/>
  <c r="I157" i="1" s="1"/>
  <c r="J157" i="1" s="1"/>
  <c r="H158" i="1"/>
  <c r="I158" i="1" s="1"/>
  <c r="J158" i="1" s="1"/>
  <c r="H159" i="1"/>
  <c r="I159" i="1" s="1"/>
  <c r="J159" i="1" s="1"/>
  <c r="H160" i="1"/>
  <c r="I160" i="1" s="1"/>
  <c r="J160" i="1" s="1"/>
  <c r="H161" i="1"/>
  <c r="I161" i="1" s="1"/>
  <c r="J161" i="1" s="1"/>
  <c r="H162" i="1"/>
  <c r="I162" i="1" s="1"/>
  <c r="J162" i="1" s="1"/>
  <c r="H163" i="1"/>
  <c r="I163" i="1" s="1"/>
  <c r="J163" i="1" s="1"/>
  <c r="H164" i="1"/>
  <c r="I164" i="1" s="1"/>
  <c r="J164" i="1" s="1"/>
  <c r="H165" i="1"/>
  <c r="I165" i="1" s="1"/>
  <c r="J165" i="1" s="1"/>
  <c r="H166" i="1"/>
  <c r="I166" i="1" s="1"/>
  <c r="J166" i="1" s="1"/>
  <c r="H167" i="1"/>
  <c r="I167" i="1" s="1"/>
  <c r="J167" i="1" s="1"/>
  <c r="H168" i="1"/>
  <c r="I168" i="1" s="1"/>
  <c r="J168" i="1" s="1"/>
  <c r="H169" i="1"/>
  <c r="I169" i="1" s="1"/>
  <c r="J169" i="1" s="1"/>
  <c r="H170" i="1"/>
  <c r="I170" i="1" s="1"/>
  <c r="J170" i="1" s="1"/>
  <c r="H171" i="1"/>
  <c r="I171" i="1" s="1"/>
  <c r="J171" i="1" s="1"/>
  <c r="H172" i="1"/>
  <c r="I172" i="1" s="1"/>
  <c r="J172" i="1" s="1"/>
  <c r="H173" i="1"/>
  <c r="I173" i="1" s="1"/>
  <c r="J173" i="1" s="1"/>
  <c r="H174" i="1"/>
  <c r="I174" i="1" s="1"/>
  <c r="J174" i="1" s="1"/>
  <c r="H175" i="1"/>
  <c r="I175" i="1" s="1"/>
  <c r="J175" i="1" s="1"/>
  <c r="H176" i="1"/>
  <c r="I176" i="1" s="1"/>
  <c r="J176" i="1" s="1"/>
  <c r="H177" i="1"/>
  <c r="I177" i="1" s="1"/>
  <c r="J177" i="1" s="1"/>
  <c r="H178" i="1"/>
  <c r="I178" i="1" s="1"/>
  <c r="J178" i="1" s="1"/>
  <c r="H179" i="1"/>
  <c r="I179" i="1" s="1"/>
  <c r="J179" i="1" s="1"/>
  <c r="H180" i="1"/>
  <c r="I180" i="1" s="1"/>
  <c r="J180" i="1" s="1"/>
  <c r="H181" i="1"/>
  <c r="I181" i="1" s="1"/>
  <c r="J181" i="1" s="1"/>
  <c r="H182" i="1"/>
  <c r="I182" i="1" s="1"/>
  <c r="J182" i="1" s="1"/>
  <c r="H183" i="1"/>
  <c r="I183" i="1" s="1"/>
  <c r="J183" i="1" s="1"/>
  <c r="H184" i="1"/>
  <c r="I184" i="1" s="1"/>
  <c r="J184" i="1" s="1"/>
  <c r="H185" i="1"/>
  <c r="I185" i="1" s="1"/>
  <c r="J185" i="1" s="1"/>
  <c r="H186" i="1"/>
  <c r="I186" i="1" s="1"/>
  <c r="J186" i="1" s="1"/>
  <c r="H187" i="1"/>
  <c r="I187" i="1" s="1"/>
  <c r="J187" i="1" s="1"/>
  <c r="H188" i="1"/>
  <c r="I188" i="1" s="1"/>
  <c r="J188" i="1" s="1"/>
  <c r="H189" i="1"/>
  <c r="I189" i="1" s="1"/>
  <c r="J189" i="1" s="1"/>
  <c r="H190" i="1"/>
  <c r="I190" i="1" s="1"/>
  <c r="J190" i="1" s="1"/>
  <c r="H191" i="1"/>
  <c r="I191" i="1" s="1"/>
  <c r="J191" i="1" s="1"/>
  <c r="H192" i="1"/>
  <c r="I192" i="1" s="1"/>
  <c r="J192" i="1" s="1"/>
  <c r="H193" i="1"/>
  <c r="I193" i="1" s="1"/>
  <c r="J193" i="1" s="1"/>
  <c r="H194" i="1"/>
  <c r="I194" i="1" s="1"/>
  <c r="J194" i="1" s="1"/>
  <c r="H195" i="1"/>
  <c r="I195" i="1" s="1"/>
  <c r="J195" i="1" s="1"/>
  <c r="H196" i="1"/>
  <c r="I196" i="1" s="1"/>
  <c r="J196" i="1" s="1"/>
  <c r="H197" i="1"/>
  <c r="I197" i="1" s="1"/>
  <c r="J197" i="1" s="1"/>
  <c r="H198" i="1"/>
  <c r="I198" i="1" s="1"/>
  <c r="J198" i="1" s="1"/>
  <c r="H199" i="1"/>
  <c r="I199" i="1" s="1"/>
  <c r="J199" i="1" s="1"/>
  <c r="H200" i="1"/>
  <c r="I200" i="1" s="1"/>
  <c r="J200" i="1" s="1"/>
  <c r="H201" i="1"/>
  <c r="I201" i="1" s="1"/>
  <c r="J201" i="1" s="1"/>
  <c r="H202" i="1"/>
  <c r="I202" i="1" s="1"/>
  <c r="J202" i="1" s="1"/>
  <c r="H203" i="1"/>
  <c r="I203" i="1" s="1"/>
  <c r="J203" i="1" s="1"/>
  <c r="H204" i="1"/>
  <c r="I204" i="1" s="1"/>
  <c r="J204" i="1" s="1"/>
  <c r="H205" i="1"/>
  <c r="I205" i="1" s="1"/>
  <c r="J205" i="1" s="1"/>
  <c r="H206" i="1"/>
  <c r="I206" i="1" s="1"/>
  <c r="J206" i="1" s="1"/>
  <c r="H207" i="1"/>
  <c r="I207" i="1" s="1"/>
  <c r="J207" i="1" s="1"/>
  <c r="H208" i="1"/>
  <c r="I208" i="1" s="1"/>
  <c r="J208" i="1" s="1"/>
  <c r="H209" i="1"/>
  <c r="I209" i="1" s="1"/>
  <c r="J209" i="1" s="1"/>
  <c r="H210" i="1"/>
  <c r="I210" i="1" s="1"/>
  <c r="J210" i="1" s="1"/>
  <c r="H211" i="1"/>
  <c r="I211" i="1" s="1"/>
  <c r="J211" i="1" s="1"/>
  <c r="H212" i="1"/>
  <c r="I212" i="1" s="1"/>
  <c r="J212" i="1" s="1"/>
  <c r="H213" i="1"/>
  <c r="I213" i="1" s="1"/>
  <c r="J213" i="1" s="1"/>
  <c r="H214" i="1"/>
  <c r="I214" i="1" s="1"/>
  <c r="J214" i="1" s="1"/>
  <c r="H215" i="1"/>
  <c r="I215" i="1" s="1"/>
  <c r="J215" i="1" s="1"/>
  <c r="H216" i="1"/>
  <c r="I216" i="1" s="1"/>
  <c r="J216" i="1" s="1"/>
  <c r="H217" i="1"/>
  <c r="I217" i="1" s="1"/>
  <c r="J217" i="1" s="1"/>
  <c r="H218" i="1"/>
  <c r="I218" i="1" s="1"/>
  <c r="J218" i="1" s="1"/>
  <c r="H219" i="1"/>
  <c r="I219" i="1" s="1"/>
  <c r="J219" i="1" s="1"/>
  <c r="H220" i="1"/>
  <c r="I220" i="1" s="1"/>
  <c r="J220" i="1" s="1"/>
  <c r="H221" i="1"/>
  <c r="I221" i="1" s="1"/>
  <c r="J221" i="1" s="1"/>
  <c r="H222" i="1"/>
  <c r="I222" i="1" s="1"/>
  <c r="J222" i="1" s="1"/>
  <c r="H223" i="1"/>
  <c r="I223" i="1" s="1"/>
  <c r="J223" i="1" s="1"/>
  <c r="H224" i="1"/>
  <c r="I224" i="1" s="1"/>
  <c r="J224" i="1" s="1"/>
  <c r="H225" i="1"/>
  <c r="I225" i="1" s="1"/>
  <c r="J225" i="1" s="1"/>
  <c r="H226" i="1"/>
  <c r="I226" i="1" s="1"/>
  <c r="J226" i="1" s="1"/>
  <c r="H227" i="1"/>
  <c r="I227" i="1" s="1"/>
  <c r="J227" i="1" s="1"/>
  <c r="H228" i="1"/>
  <c r="I228" i="1" s="1"/>
  <c r="J228" i="1" s="1"/>
  <c r="H229" i="1"/>
  <c r="I229" i="1" s="1"/>
  <c r="J229" i="1" s="1"/>
  <c r="H230" i="1"/>
  <c r="I230" i="1" s="1"/>
  <c r="J230" i="1" s="1"/>
  <c r="H231" i="1"/>
  <c r="I231" i="1" s="1"/>
  <c r="J231" i="1" s="1"/>
  <c r="H232" i="1"/>
  <c r="I232" i="1" s="1"/>
  <c r="J232" i="1" s="1"/>
  <c r="H233" i="1"/>
  <c r="I233" i="1" s="1"/>
  <c r="J233" i="1" s="1"/>
  <c r="H234" i="1"/>
  <c r="I234" i="1" s="1"/>
  <c r="J234" i="1" s="1"/>
  <c r="H235" i="1"/>
  <c r="I235" i="1" s="1"/>
  <c r="J235" i="1" s="1"/>
  <c r="H236" i="1"/>
  <c r="I236" i="1" s="1"/>
  <c r="J236" i="1" s="1"/>
  <c r="H237" i="1"/>
  <c r="I237" i="1" s="1"/>
  <c r="J237" i="1" s="1"/>
  <c r="H238" i="1"/>
  <c r="I238" i="1" s="1"/>
  <c r="J238" i="1" s="1"/>
  <c r="H239" i="1"/>
  <c r="I239" i="1" s="1"/>
  <c r="J239" i="1" s="1"/>
  <c r="H240" i="1"/>
  <c r="I240" i="1" s="1"/>
  <c r="J240" i="1" s="1"/>
  <c r="H241" i="1"/>
  <c r="I241" i="1" s="1"/>
  <c r="J241" i="1" s="1"/>
  <c r="H242" i="1"/>
  <c r="I242" i="1" s="1"/>
  <c r="J242" i="1" s="1"/>
  <c r="H243" i="1"/>
  <c r="I243" i="1" s="1"/>
  <c r="J243" i="1" s="1"/>
  <c r="H244" i="1"/>
  <c r="I244" i="1" s="1"/>
  <c r="J244" i="1" s="1"/>
  <c r="H245" i="1"/>
  <c r="I245" i="1" s="1"/>
  <c r="J245" i="1" s="1"/>
  <c r="H246" i="1"/>
  <c r="I246" i="1" s="1"/>
  <c r="J246" i="1" s="1"/>
  <c r="H247" i="1"/>
  <c r="I247" i="1" s="1"/>
  <c r="J247" i="1" s="1"/>
  <c r="H248" i="1"/>
  <c r="I248" i="1" s="1"/>
  <c r="J248" i="1" s="1"/>
  <c r="H249" i="1"/>
  <c r="I249" i="1" s="1"/>
  <c r="J249" i="1" s="1"/>
  <c r="H250" i="1"/>
  <c r="I250" i="1" s="1"/>
  <c r="J250" i="1" s="1"/>
  <c r="H251" i="1"/>
  <c r="I251" i="1" s="1"/>
  <c r="J251" i="1" s="1"/>
  <c r="H252" i="1"/>
  <c r="I252" i="1" s="1"/>
  <c r="J252" i="1" s="1"/>
  <c r="H253" i="1"/>
  <c r="I253" i="1" s="1"/>
  <c r="J253" i="1" s="1"/>
  <c r="H254" i="1"/>
  <c r="I254" i="1" s="1"/>
  <c r="J254" i="1" s="1"/>
  <c r="H255" i="1"/>
  <c r="I255" i="1" s="1"/>
  <c r="J255" i="1" s="1"/>
  <c r="H256" i="1"/>
  <c r="I256" i="1" s="1"/>
  <c r="J256" i="1" s="1"/>
  <c r="H257" i="1"/>
  <c r="I257" i="1" s="1"/>
  <c r="J257" i="1" s="1"/>
  <c r="H258" i="1"/>
  <c r="I258" i="1" s="1"/>
  <c r="J258" i="1" s="1"/>
  <c r="H259" i="1"/>
  <c r="I259" i="1" s="1"/>
  <c r="J259" i="1" s="1"/>
  <c r="H260" i="1"/>
  <c r="I260" i="1" s="1"/>
  <c r="J260" i="1" s="1"/>
  <c r="H261" i="1"/>
  <c r="I261" i="1" s="1"/>
  <c r="J261" i="1" s="1"/>
  <c r="H262" i="1"/>
  <c r="I262" i="1" s="1"/>
  <c r="J262" i="1" s="1"/>
  <c r="H263" i="1"/>
  <c r="I263" i="1" s="1"/>
  <c r="J263" i="1" s="1"/>
  <c r="H264" i="1"/>
  <c r="I264" i="1" s="1"/>
  <c r="J264" i="1" s="1"/>
  <c r="H265" i="1"/>
  <c r="I265" i="1" s="1"/>
  <c r="J265" i="1" s="1"/>
  <c r="H266" i="1"/>
  <c r="I266" i="1" s="1"/>
  <c r="J266" i="1" s="1"/>
  <c r="H267" i="1"/>
  <c r="I267" i="1" s="1"/>
  <c r="J267" i="1" s="1"/>
  <c r="H268" i="1"/>
  <c r="I268" i="1" s="1"/>
  <c r="J268" i="1" s="1"/>
  <c r="H269" i="1"/>
  <c r="I269" i="1" s="1"/>
  <c r="J269" i="1" s="1"/>
  <c r="H270" i="1"/>
  <c r="I270" i="1" s="1"/>
  <c r="J270" i="1" s="1"/>
  <c r="H271" i="1"/>
  <c r="I271" i="1" s="1"/>
  <c r="J271" i="1" s="1"/>
  <c r="H272" i="1"/>
  <c r="I272" i="1" s="1"/>
  <c r="J272" i="1" s="1"/>
  <c r="H273" i="1"/>
  <c r="I273" i="1" s="1"/>
  <c r="J273" i="1" s="1"/>
  <c r="H274" i="1"/>
  <c r="I274" i="1" s="1"/>
  <c r="J274" i="1" s="1"/>
  <c r="H275" i="1"/>
  <c r="I275" i="1" s="1"/>
  <c r="J275" i="1" s="1"/>
  <c r="H276" i="1"/>
  <c r="I276" i="1" s="1"/>
  <c r="J276" i="1" s="1"/>
  <c r="H277" i="1"/>
  <c r="I277" i="1" s="1"/>
  <c r="J277" i="1" s="1"/>
  <c r="H278" i="1"/>
  <c r="I278" i="1" s="1"/>
  <c r="J278" i="1" s="1"/>
  <c r="H279" i="1"/>
  <c r="I279" i="1" s="1"/>
  <c r="J279" i="1" s="1"/>
  <c r="H280" i="1"/>
  <c r="I280" i="1" s="1"/>
  <c r="J280" i="1" s="1"/>
  <c r="H281" i="1"/>
  <c r="I281" i="1" s="1"/>
  <c r="J281" i="1" s="1"/>
  <c r="H282" i="1"/>
  <c r="I282" i="1" s="1"/>
  <c r="J282" i="1" s="1"/>
  <c r="H283" i="1"/>
  <c r="I283" i="1" s="1"/>
  <c r="J283" i="1" s="1"/>
  <c r="H284" i="1"/>
  <c r="I284" i="1" s="1"/>
  <c r="J284" i="1" s="1"/>
  <c r="H285" i="1"/>
  <c r="I285" i="1" s="1"/>
  <c r="J285" i="1" s="1"/>
  <c r="H286" i="1"/>
  <c r="I286" i="1" s="1"/>
  <c r="J286" i="1" s="1"/>
  <c r="H287" i="1"/>
  <c r="I287" i="1" s="1"/>
  <c r="J287" i="1" s="1"/>
  <c r="H288" i="1"/>
  <c r="I288" i="1" s="1"/>
  <c r="J288" i="1" s="1"/>
  <c r="H289" i="1"/>
  <c r="I289" i="1" s="1"/>
  <c r="J289" i="1" s="1"/>
  <c r="H290" i="1"/>
  <c r="I290" i="1" s="1"/>
  <c r="J290" i="1" s="1"/>
  <c r="H291" i="1"/>
  <c r="I291" i="1" s="1"/>
  <c r="J291" i="1" s="1"/>
  <c r="H292" i="1"/>
  <c r="I292" i="1" s="1"/>
  <c r="J292" i="1" s="1"/>
  <c r="H293" i="1"/>
  <c r="I293" i="1" s="1"/>
  <c r="J293" i="1" s="1"/>
  <c r="H294" i="1"/>
  <c r="I294" i="1" s="1"/>
  <c r="J294" i="1" s="1"/>
  <c r="H295" i="1"/>
  <c r="I295" i="1" s="1"/>
  <c r="J295" i="1" s="1"/>
  <c r="H296" i="1"/>
  <c r="I296" i="1" s="1"/>
  <c r="J296" i="1" s="1"/>
  <c r="H297" i="1"/>
  <c r="I297" i="1" s="1"/>
  <c r="J297" i="1" s="1"/>
  <c r="H298" i="1"/>
  <c r="I298" i="1" s="1"/>
  <c r="J298" i="1" s="1"/>
  <c r="H299" i="1"/>
  <c r="I299" i="1" s="1"/>
  <c r="J299" i="1" s="1"/>
  <c r="H300" i="1"/>
  <c r="I300" i="1" s="1"/>
  <c r="J300" i="1" s="1"/>
  <c r="H301" i="1"/>
  <c r="I301" i="1" s="1"/>
  <c r="J301" i="1" s="1"/>
  <c r="H302" i="1"/>
  <c r="I302" i="1" s="1"/>
  <c r="J302" i="1" s="1"/>
  <c r="H303" i="1"/>
  <c r="I303" i="1" s="1"/>
  <c r="J303" i="1" s="1"/>
  <c r="H304" i="1"/>
  <c r="I304" i="1" s="1"/>
  <c r="J304" i="1" s="1"/>
  <c r="H305" i="1"/>
  <c r="I305" i="1" s="1"/>
  <c r="J305" i="1" s="1"/>
  <c r="H306" i="1"/>
  <c r="I306" i="1" s="1"/>
  <c r="J306" i="1" s="1"/>
  <c r="H307" i="1"/>
  <c r="I307" i="1" s="1"/>
  <c r="J307" i="1" s="1"/>
  <c r="H308" i="1"/>
  <c r="I308" i="1" s="1"/>
  <c r="J308" i="1" s="1"/>
  <c r="H309" i="1"/>
  <c r="I309" i="1" s="1"/>
  <c r="J309" i="1" s="1"/>
  <c r="H310" i="1"/>
  <c r="I310" i="1" s="1"/>
  <c r="J310" i="1" s="1"/>
  <c r="H311" i="1"/>
  <c r="I311" i="1" s="1"/>
  <c r="J311" i="1" s="1"/>
  <c r="H312" i="1"/>
  <c r="I312" i="1" s="1"/>
  <c r="J312" i="1" s="1"/>
  <c r="H313" i="1"/>
  <c r="I313" i="1" s="1"/>
  <c r="J313" i="1" s="1"/>
  <c r="H314" i="1"/>
  <c r="I314" i="1" s="1"/>
  <c r="J314" i="1" s="1"/>
  <c r="H315" i="1"/>
  <c r="I315" i="1" s="1"/>
  <c r="J315" i="1" s="1"/>
  <c r="H316" i="1"/>
  <c r="I316" i="1" s="1"/>
  <c r="J316" i="1" s="1"/>
  <c r="H317" i="1"/>
  <c r="I317" i="1" s="1"/>
  <c r="J317" i="1" s="1"/>
  <c r="H318" i="1"/>
  <c r="I318" i="1" s="1"/>
  <c r="J318" i="1" s="1"/>
  <c r="H319" i="1"/>
  <c r="I319" i="1" s="1"/>
  <c r="J319" i="1" s="1"/>
  <c r="H6" i="1"/>
  <c r="I6" i="1" s="1"/>
  <c r="J6" i="1" s="1"/>
  <c r="J4" i="1" l="1"/>
  <c r="H4" i="1"/>
</calcChain>
</file>

<file path=xl/sharedStrings.xml><?xml version="1.0" encoding="utf-8"?>
<sst xmlns="http://schemas.openxmlformats.org/spreadsheetml/2006/main" count="660" uniqueCount="660">
  <si>
    <t>CCDDD</t>
  </si>
  <si>
    <t>22017</t>
  </si>
  <si>
    <t>Almira School District</t>
  </si>
  <si>
    <t>18303</t>
  </si>
  <si>
    <t>Bainbridge Island School District</t>
  </si>
  <si>
    <t>20203</t>
  </si>
  <si>
    <t>Bickleton School District</t>
  </si>
  <si>
    <t>06117</t>
  </si>
  <si>
    <t>Camas School District</t>
  </si>
  <si>
    <t>27901</t>
  </si>
  <si>
    <t>Chief Leschi Tribal Compact</t>
  </si>
  <si>
    <t>06098</t>
  </si>
  <si>
    <t>Hockinson School District</t>
  </si>
  <si>
    <t>17411</t>
  </si>
  <si>
    <t>Issaquah School District</t>
  </si>
  <si>
    <t>11056</t>
  </si>
  <si>
    <t>Kahlotus School District</t>
  </si>
  <si>
    <t>06101</t>
  </si>
  <si>
    <t>La Center School District</t>
  </si>
  <si>
    <t>17414</t>
  </si>
  <si>
    <t>Lake Washington School District</t>
  </si>
  <si>
    <t>37903</t>
  </si>
  <si>
    <t>Lummi Tribal Agency</t>
  </si>
  <si>
    <t>17400</t>
  </si>
  <si>
    <t>Mercer Island School District</t>
  </si>
  <si>
    <t>17903</t>
  </si>
  <si>
    <t>Muckleshoot Indian Tribe</t>
  </si>
  <si>
    <t>17417</t>
  </si>
  <si>
    <t>Northshore School District</t>
  </si>
  <si>
    <t>05903</t>
  </si>
  <si>
    <t>Quileute Tribal School District</t>
  </si>
  <si>
    <t>20403</t>
  </si>
  <si>
    <t>Roosevelt School District</t>
  </si>
  <si>
    <t>30002</t>
  </si>
  <si>
    <t>Skamania School District</t>
  </si>
  <si>
    <t>31201</t>
  </si>
  <si>
    <t>Snohomish School District</t>
  </si>
  <si>
    <t>17409</t>
  </si>
  <si>
    <t>Tahoma School District</t>
  </si>
  <si>
    <t>34901</t>
  </si>
  <si>
    <t>WA HE LUT Indian School Agency</t>
  </si>
  <si>
    <t>01109</t>
  </si>
  <si>
    <t>Washtucna School District</t>
  </si>
  <si>
    <t>39901</t>
  </si>
  <si>
    <t>Yakama Nation Tribal Compact</t>
  </si>
  <si>
    <t>If you have questions, please contact one of the following individuals:</t>
  </si>
  <si>
    <t>michelle.matakas@k12.wa.us</t>
  </si>
  <si>
    <t>T.J. Kelly</t>
  </si>
  <si>
    <t>thomas.kelly@k12.wa.us</t>
  </si>
  <si>
    <t>$500 Per Pupil ESSER Stabilization</t>
  </si>
  <si>
    <t>Per Pupil Floor</t>
  </si>
  <si>
    <t>14005</t>
  </si>
  <si>
    <t>Aberdeen School District</t>
  </si>
  <si>
    <t>21226</t>
  </si>
  <si>
    <t>Adna School District</t>
  </si>
  <si>
    <t>29103</t>
  </si>
  <si>
    <t>Anacortes School District</t>
  </si>
  <si>
    <t>31016</t>
  </si>
  <si>
    <t>Arlington School District</t>
  </si>
  <si>
    <t>02420</t>
  </si>
  <si>
    <t>Asotin-Anatone School District</t>
  </si>
  <si>
    <t>17408</t>
  </si>
  <si>
    <t>Auburn School District</t>
  </si>
  <si>
    <t>06119</t>
  </si>
  <si>
    <t>Battle Ground School District</t>
  </si>
  <si>
    <t>17405</t>
  </si>
  <si>
    <t>Bellevue School District</t>
  </si>
  <si>
    <t>37501</t>
  </si>
  <si>
    <t>Bellingham School District</t>
  </si>
  <si>
    <t>01122</t>
  </si>
  <si>
    <t>Benge School District</t>
  </si>
  <si>
    <t>27403</t>
  </si>
  <si>
    <t>Bethel School District</t>
  </si>
  <si>
    <t>37503</t>
  </si>
  <si>
    <t>Blaine School District</t>
  </si>
  <si>
    <t>21234</t>
  </si>
  <si>
    <t>Boistfort School District</t>
  </si>
  <si>
    <t>18100</t>
  </si>
  <si>
    <t>Bremerton School District</t>
  </si>
  <si>
    <t>24111</t>
  </si>
  <si>
    <t>Brewster School District</t>
  </si>
  <si>
    <t>09075</t>
  </si>
  <si>
    <t>Bridgeport School District</t>
  </si>
  <si>
    <t>16046</t>
  </si>
  <si>
    <t>Brinnon School District</t>
  </si>
  <si>
    <t>29100</t>
  </si>
  <si>
    <t>Burlington-Edison School District</t>
  </si>
  <si>
    <t>05401</t>
  </si>
  <si>
    <t>Cape Flattery School District</t>
  </si>
  <si>
    <t>27019</t>
  </si>
  <si>
    <t>Carbonado School District</t>
  </si>
  <si>
    <t>04228</t>
  </si>
  <si>
    <t>Cascade School District</t>
  </si>
  <si>
    <t>04222</t>
  </si>
  <si>
    <t>CASHMERE SCHOOL DISTRICT</t>
  </si>
  <si>
    <t>08401</t>
  </si>
  <si>
    <t>Castle Rock School District</t>
  </si>
  <si>
    <t>18901</t>
  </si>
  <si>
    <t>Catalyst Public Schools</t>
  </si>
  <si>
    <t>20215</t>
  </si>
  <si>
    <t>Centerville School District</t>
  </si>
  <si>
    <t>18401</t>
  </si>
  <si>
    <t>Central Kitsap School District</t>
  </si>
  <si>
    <t>32356</t>
  </si>
  <si>
    <t>Central Valley School District</t>
  </si>
  <si>
    <t>21401</t>
  </si>
  <si>
    <t>Centralia School District</t>
  </si>
  <si>
    <t>21302</t>
  </si>
  <si>
    <t>Chehalis School District</t>
  </si>
  <si>
    <t>32360</t>
  </si>
  <si>
    <t>Cheney School District</t>
  </si>
  <si>
    <t>33036</t>
  </si>
  <si>
    <t>Chewelah School District</t>
  </si>
  <si>
    <t>16049</t>
  </si>
  <si>
    <t>Chimacum School District</t>
  </si>
  <si>
    <t>02250</t>
  </si>
  <si>
    <t>Clarkston School District</t>
  </si>
  <si>
    <t>19404</t>
  </si>
  <si>
    <t>Cle Elum-Roslyn School District</t>
  </si>
  <si>
    <t>27400</t>
  </si>
  <si>
    <t>Clover Park School District</t>
  </si>
  <si>
    <t>38300</t>
  </si>
  <si>
    <t>Colfax School District</t>
  </si>
  <si>
    <t>36250</t>
  </si>
  <si>
    <t>College Place School District</t>
  </si>
  <si>
    <t>38306</t>
  </si>
  <si>
    <t>Colton School District</t>
  </si>
  <si>
    <t>33206</t>
  </si>
  <si>
    <t>Columbia (Stevens) School District</t>
  </si>
  <si>
    <t>36400</t>
  </si>
  <si>
    <t>Columbia (Walla Walla) School District</t>
  </si>
  <si>
    <t>33115</t>
  </si>
  <si>
    <t>Colville School District</t>
  </si>
  <si>
    <t>29011</t>
  </si>
  <si>
    <t>Concrete School District</t>
  </si>
  <si>
    <t>29317</t>
  </si>
  <si>
    <t>Conway School District</t>
  </si>
  <si>
    <t>14099</t>
  </si>
  <si>
    <t>Cosmopolis School District</t>
  </si>
  <si>
    <t>13151</t>
  </si>
  <si>
    <t>Coulee-Hartline School District</t>
  </si>
  <si>
    <t>15204</t>
  </si>
  <si>
    <t>Coupeville School District</t>
  </si>
  <si>
    <t>05313</t>
  </si>
  <si>
    <t>Crescent School District</t>
  </si>
  <si>
    <t>22073</t>
  </si>
  <si>
    <t>Creston School District</t>
  </si>
  <si>
    <t>10050</t>
  </si>
  <si>
    <t>Curlew School District</t>
  </si>
  <si>
    <t>26059</t>
  </si>
  <si>
    <t>Cusick School District</t>
  </si>
  <si>
    <t>19007</t>
  </si>
  <si>
    <t>Damman School District</t>
  </si>
  <si>
    <t>31330</t>
  </si>
  <si>
    <t>Darrington School District</t>
  </si>
  <si>
    <t>22207</t>
  </si>
  <si>
    <t>Davenport School District</t>
  </si>
  <si>
    <t>07002</t>
  </si>
  <si>
    <t>Dayton School District</t>
  </si>
  <si>
    <t>32414</t>
  </si>
  <si>
    <t>Deer Park School District</t>
  </si>
  <si>
    <t>27343</t>
  </si>
  <si>
    <t>Dieringer School District</t>
  </si>
  <si>
    <t>36101</t>
  </si>
  <si>
    <t>Dixie School District</t>
  </si>
  <si>
    <t>32361</t>
  </si>
  <si>
    <t>East Valley School District (Spokane)</t>
  </si>
  <si>
    <t>39090</t>
  </si>
  <si>
    <t>East Valley School District (Yakima)</t>
  </si>
  <si>
    <t>09206</t>
  </si>
  <si>
    <t>Eastmont School District</t>
  </si>
  <si>
    <t>19028</t>
  </si>
  <si>
    <t>Easton School District</t>
  </si>
  <si>
    <t>27404</t>
  </si>
  <si>
    <t>Eatonville School District</t>
  </si>
  <si>
    <t>31015</t>
  </si>
  <si>
    <t>Edmonds School District</t>
  </si>
  <si>
    <t>19401</t>
  </si>
  <si>
    <t>Ellensburg School District</t>
  </si>
  <si>
    <t>14068</t>
  </si>
  <si>
    <t>Elma School District</t>
  </si>
  <si>
    <t>38308</t>
  </si>
  <si>
    <t>Endicott School District</t>
  </si>
  <si>
    <t>04127</t>
  </si>
  <si>
    <t>Entiat School District</t>
  </si>
  <si>
    <t>17216</t>
  </si>
  <si>
    <t>Enumclaw School District</t>
  </si>
  <si>
    <t>13165</t>
  </si>
  <si>
    <t>Ephrata School District</t>
  </si>
  <si>
    <t>21036</t>
  </si>
  <si>
    <t>Evaline School District</t>
  </si>
  <si>
    <t>31002</t>
  </si>
  <si>
    <t>Everett School District</t>
  </si>
  <si>
    <t>06114</t>
  </si>
  <si>
    <t>Evergreen School District (Clark)</t>
  </si>
  <si>
    <t>33205</t>
  </si>
  <si>
    <t>Evergreen School District (Stevens)</t>
  </si>
  <si>
    <t>17210</t>
  </si>
  <si>
    <t>Federal Way School District</t>
  </si>
  <si>
    <t>37502</t>
  </si>
  <si>
    <t>Ferndale School District</t>
  </si>
  <si>
    <t>27417</t>
  </si>
  <si>
    <t>Fife School District</t>
  </si>
  <si>
    <t>03053</t>
  </si>
  <si>
    <t>Finley School District</t>
  </si>
  <si>
    <t>27402</t>
  </si>
  <si>
    <t>Franklin Pierce School District</t>
  </si>
  <si>
    <t>32358</t>
  </si>
  <si>
    <t>Freeman School District</t>
  </si>
  <si>
    <t>38302</t>
  </si>
  <si>
    <t>Garfield School District</t>
  </si>
  <si>
    <t>20401</t>
  </si>
  <si>
    <t>Glenwood School District</t>
  </si>
  <si>
    <t>20404</t>
  </si>
  <si>
    <t>Goldendale School District</t>
  </si>
  <si>
    <t>13301</t>
  </si>
  <si>
    <t>Grand Coulee Dam School District</t>
  </si>
  <si>
    <t>39200</t>
  </si>
  <si>
    <t>Grandview School District</t>
  </si>
  <si>
    <t>39204</t>
  </si>
  <si>
    <t>Granger School District</t>
  </si>
  <si>
    <t>31332</t>
  </si>
  <si>
    <t>Granite Falls School District</t>
  </si>
  <si>
    <t>23054</t>
  </si>
  <si>
    <t>Grapeview School District</t>
  </si>
  <si>
    <t>32312</t>
  </si>
  <si>
    <t>Great Northern School District</t>
  </si>
  <si>
    <t>06103</t>
  </si>
  <si>
    <t>Green Mountain School District</t>
  </si>
  <si>
    <t>34324</t>
  </si>
  <si>
    <t>Griffin School District</t>
  </si>
  <si>
    <t>22204</t>
  </si>
  <si>
    <t>Harrington School District</t>
  </si>
  <si>
    <t>39203</t>
  </si>
  <si>
    <t>Highland School District</t>
  </si>
  <si>
    <t>17401</t>
  </si>
  <si>
    <t>Highline School District</t>
  </si>
  <si>
    <t>23404</t>
  </si>
  <si>
    <t>Hood Canal School District</t>
  </si>
  <si>
    <t>14028</t>
  </si>
  <si>
    <t>Hoquiam School District</t>
  </si>
  <si>
    <t>17911</t>
  </si>
  <si>
    <t>Impact | Puget Sound Elementary</t>
  </si>
  <si>
    <t>17916</t>
  </si>
  <si>
    <t>Impact | Salish Sea Elementary</t>
  </si>
  <si>
    <t>10070</t>
  </si>
  <si>
    <t>Inchelium School District</t>
  </si>
  <si>
    <t>31063</t>
  </si>
  <si>
    <t>Index School District</t>
  </si>
  <si>
    <t>36901</t>
  </si>
  <si>
    <t xml:space="preserve">Innovation Charter School </t>
  </si>
  <si>
    <t>08402</t>
  </si>
  <si>
    <t>Kalama School District</t>
  </si>
  <si>
    <t>10003</t>
  </si>
  <si>
    <t>Keller School District</t>
  </si>
  <si>
    <t>08458</t>
  </si>
  <si>
    <t>Kelso School District</t>
  </si>
  <si>
    <t>03017</t>
  </si>
  <si>
    <t>Kennewick School District</t>
  </si>
  <si>
    <t>17415</t>
  </si>
  <si>
    <t>Kent School District</t>
  </si>
  <si>
    <t>33212</t>
  </si>
  <si>
    <t>Kettle Falls School District</t>
  </si>
  <si>
    <t>03052</t>
  </si>
  <si>
    <t>Kiona-Benton City School District</t>
  </si>
  <si>
    <t>19403</t>
  </si>
  <si>
    <t>Kittitas School District</t>
  </si>
  <si>
    <t>20402</t>
  </si>
  <si>
    <t>Klickitat School District</t>
  </si>
  <si>
    <t>29311</t>
  </si>
  <si>
    <t>La Conner School District</t>
  </si>
  <si>
    <t>38126</t>
  </si>
  <si>
    <t>LaCrosse School District</t>
  </si>
  <si>
    <t>04129</t>
  </si>
  <si>
    <t>Lake Chelan School District</t>
  </si>
  <si>
    <t>14097</t>
  </si>
  <si>
    <t>Lake Quinault School District</t>
  </si>
  <si>
    <t>31004</t>
  </si>
  <si>
    <t>Lake Stevens School District</t>
  </si>
  <si>
    <t>31306</t>
  </si>
  <si>
    <t>Lakewood School District</t>
  </si>
  <si>
    <t>38264</t>
  </si>
  <si>
    <t>Lamont School District</t>
  </si>
  <si>
    <t>32362</t>
  </si>
  <si>
    <t>Liberty School District</t>
  </si>
  <si>
    <t>01158</t>
  </si>
  <si>
    <t>Lind School District</t>
  </si>
  <si>
    <t>08122</t>
  </si>
  <si>
    <t>Longview School District</t>
  </si>
  <si>
    <t>33183</t>
  </si>
  <si>
    <t>Loon Lake School District</t>
  </si>
  <si>
    <t>28144</t>
  </si>
  <si>
    <t>Lopez School District</t>
  </si>
  <si>
    <t>32903</t>
  </si>
  <si>
    <t>Lumen Public School</t>
  </si>
  <si>
    <t>20406</t>
  </si>
  <si>
    <t>Lyle School District</t>
  </si>
  <si>
    <t>37504</t>
  </si>
  <si>
    <t>Lynden School District</t>
  </si>
  <si>
    <t>39120</t>
  </si>
  <si>
    <t>Mabton School District</t>
  </si>
  <si>
    <t>09207</t>
  </si>
  <si>
    <t>Mansfield School District</t>
  </si>
  <si>
    <t>04019</t>
  </si>
  <si>
    <t>Manson School District</t>
  </si>
  <si>
    <t>23311</t>
  </si>
  <si>
    <t>Mary M Knight School District</t>
  </si>
  <si>
    <t>33207</t>
  </si>
  <si>
    <t>Mary Walker School District</t>
  </si>
  <si>
    <t>31025</t>
  </si>
  <si>
    <t>Marysville School District</t>
  </si>
  <si>
    <t>14065</t>
  </si>
  <si>
    <t>McCleary School District</t>
  </si>
  <si>
    <t>32354</t>
  </si>
  <si>
    <t>Mead School District</t>
  </si>
  <si>
    <t>32326</t>
  </si>
  <si>
    <t>Medical Lake School District</t>
  </si>
  <si>
    <t>37505</t>
  </si>
  <si>
    <t>Meridian School District</t>
  </si>
  <si>
    <t>24350</t>
  </si>
  <si>
    <t>Methow Valley School District</t>
  </si>
  <si>
    <t>30031</t>
  </si>
  <si>
    <t>Mill A School District</t>
  </si>
  <si>
    <t>31103</t>
  </si>
  <si>
    <t>Monroe School District</t>
  </si>
  <si>
    <t>14066</t>
  </si>
  <si>
    <t>Montesano School District</t>
  </si>
  <si>
    <t>21214</t>
  </si>
  <si>
    <t>Morton School District</t>
  </si>
  <si>
    <t>13161</t>
  </si>
  <si>
    <t>Moses Lake School District</t>
  </si>
  <si>
    <t>21206</t>
  </si>
  <si>
    <t>Mossyrock School District</t>
  </si>
  <si>
    <t>39209</t>
  </si>
  <si>
    <t>Mount Adams School District</t>
  </si>
  <si>
    <t>37507</t>
  </si>
  <si>
    <t>Mount Baker School District</t>
  </si>
  <si>
    <t>30029</t>
  </si>
  <si>
    <t>Mount Pleasant School District</t>
  </si>
  <si>
    <t>29320</t>
  </si>
  <si>
    <t>Mount Vernon School District</t>
  </si>
  <si>
    <t>31006</t>
  </si>
  <si>
    <t>Mukilteo School District</t>
  </si>
  <si>
    <t>39003</t>
  </si>
  <si>
    <t>Naches Valley School District</t>
  </si>
  <si>
    <t>21014</t>
  </si>
  <si>
    <t>Napavine School District</t>
  </si>
  <si>
    <t>25155</t>
  </si>
  <si>
    <t>Naselle-Grays River Valley School District</t>
  </si>
  <si>
    <t>24014</t>
  </si>
  <si>
    <t>Nespelem School District #14</t>
  </si>
  <si>
    <t>26056</t>
  </si>
  <si>
    <t>Newport School District</t>
  </si>
  <si>
    <t>32325</t>
  </si>
  <si>
    <t>Nine Mile Falls School District</t>
  </si>
  <si>
    <t>37506</t>
  </si>
  <si>
    <t>Nooksack Valley School District</t>
  </si>
  <si>
    <t>14064</t>
  </si>
  <si>
    <t>North Beach School District</t>
  </si>
  <si>
    <t>11051</t>
  </si>
  <si>
    <t>North Franklin School District</t>
  </si>
  <si>
    <t>18400</t>
  </si>
  <si>
    <t>North Kitsap School District</t>
  </si>
  <si>
    <t>23403</t>
  </si>
  <si>
    <t>North Mason School District</t>
  </si>
  <si>
    <t>25200</t>
  </si>
  <si>
    <t>North River School District</t>
  </si>
  <si>
    <t>34003</t>
  </si>
  <si>
    <t>North Thurston Public Schools</t>
  </si>
  <si>
    <t>33211</t>
  </si>
  <si>
    <t>Northport School District</t>
  </si>
  <si>
    <t>15201</t>
  </si>
  <si>
    <t>Oak Harbor School District</t>
  </si>
  <si>
    <t>38324</t>
  </si>
  <si>
    <t>Oakesdale School District</t>
  </si>
  <si>
    <t>14400</t>
  </si>
  <si>
    <t>Oakville School District</t>
  </si>
  <si>
    <t>25101</t>
  </si>
  <si>
    <t>Ocean Beach School District</t>
  </si>
  <si>
    <t>14172</t>
  </si>
  <si>
    <t>Ocosta School District</t>
  </si>
  <si>
    <t>22105</t>
  </si>
  <si>
    <t>Odessa School District</t>
  </si>
  <si>
    <t>24105</t>
  </si>
  <si>
    <t>Okanogan School District</t>
  </si>
  <si>
    <t>34111</t>
  </si>
  <si>
    <t>Olympia School District</t>
  </si>
  <si>
    <t>24019</t>
  </si>
  <si>
    <t>Omak School District</t>
  </si>
  <si>
    <t>21300</t>
  </si>
  <si>
    <t>Onalaska School District</t>
  </si>
  <si>
    <t>33030</t>
  </si>
  <si>
    <t>Onion Creek School District</t>
  </si>
  <si>
    <t>28137</t>
  </si>
  <si>
    <t>Orcas Island School District</t>
  </si>
  <si>
    <t>32123</t>
  </si>
  <si>
    <t>Orchard Prairie School District</t>
  </si>
  <si>
    <t>10065</t>
  </si>
  <si>
    <t>Orient School District</t>
  </si>
  <si>
    <t>09013</t>
  </si>
  <si>
    <t>Orondo School District</t>
  </si>
  <si>
    <t>24410</t>
  </si>
  <si>
    <t>Oroville School District</t>
  </si>
  <si>
    <t>27344</t>
  </si>
  <si>
    <t>Orting School District</t>
  </si>
  <si>
    <t>01147</t>
  </si>
  <si>
    <t>Othello School District</t>
  </si>
  <si>
    <t>09102</t>
  </si>
  <si>
    <t>Palisades School District</t>
  </si>
  <si>
    <t>38301</t>
  </si>
  <si>
    <t>Palouse School District</t>
  </si>
  <si>
    <t>11001</t>
  </si>
  <si>
    <t>Pasco School District</t>
  </si>
  <si>
    <t>24122</t>
  </si>
  <si>
    <t>Pateros School District</t>
  </si>
  <si>
    <t>03050</t>
  </si>
  <si>
    <t>Paterson School District</t>
  </si>
  <si>
    <t>21301</t>
  </si>
  <si>
    <t>Pe Ell School District</t>
  </si>
  <si>
    <t>27401</t>
  </si>
  <si>
    <t>Peninsula School District</t>
  </si>
  <si>
    <t>23402</t>
  </si>
  <si>
    <t>Pioneer School District</t>
  </si>
  <si>
    <t>12110</t>
  </si>
  <si>
    <t>Pomeroy School District</t>
  </si>
  <si>
    <t>05121</t>
  </si>
  <si>
    <t>Port Angeles School District</t>
  </si>
  <si>
    <t>16050</t>
  </si>
  <si>
    <t>Port Townsend School District</t>
  </si>
  <si>
    <t>36402</t>
  </si>
  <si>
    <t>Prescott School District</t>
  </si>
  <si>
    <t>32907</t>
  </si>
  <si>
    <t>PRIDE Prep Charter School District</t>
  </si>
  <si>
    <t>03116</t>
  </si>
  <si>
    <t>Prosser School District</t>
  </si>
  <si>
    <t>38267</t>
  </si>
  <si>
    <t>Pullman School District</t>
  </si>
  <si>
    <t>27003</t>
  </si>
  <si>
    <t>Puyallup School District</t>
  </si>
  <si>
    <t>16020</t>
  </si>
  <si>
    <t>Queets-Clearwater School District</t>
  </si>
  <si>
    <t>16048</t>
  </si>
  <si>
    <t>Quilcene School District</t>
  </si>
  <si>
    <t>05402</t>
  </si>
  <si>
    <t>Quillayute Valley School District</t>
  </si>
  <si>
    <t>13144</t>
  </si>
  <si>
    <t>Quincy School District</t>
  </si>
  <si>
    <t>17908</t>
  </si>
  <si>
    <t>Rainier Prep Charter School District</t>
  </si>
  <si>
    <t>34307</t>
  </si>
  <si>
    <t>Rainier School District</t>
  </si>
  <si>
    <t>17910</t>
  </si>
  <si>
    <t xml:space="preserve">Rainier Valley Leadership Academy </t>
  </si>
  <si>
    <t>25116</t>
  </si>
  <si>
    <t>Raymond School District</t>
  </si>
  <si>
    <t>22009</t>
  </si>
  <si>
    <t>Reardan-Edwall School District</t>
  </si>
  <si>
    <t>17403</t>
  </si>
  <si>
    <t>Renton School District</t>
  </si>
  <si>
    <t>10309</t>
  </si>
  <si>
    <t>Republic School District</t>
  </si>
  <si>
    <t>03400</t>
  </si>
  <si>
    <t>Richland School District</t>
  </si>
  <si>
    <t>06122</t>
  </si>
  <si>
    <t>Ridgefield School District</t>
  </si>
  <si>
    <t>01160</t>
  </si>
  <si>
    <t>Ritzville School District</t>
  </si>
  <si>
    <t>32416</t>
  </si>
  <si>
    <t>Riverside School District</t>
  </si>
  <si>
    <t>17407</t>
  </si>
  <si>
    <t>Riverview School District</t>
  </si>
  <si>
    <t>34401</t>
  </si>
  <si>
    <t>Rochester School District</t>
  </si>
  <si>
    <t>38320</t>
  </si>
  <si>
    <t>Rosalia School District</t>
  </si>
  <si>
    <t>13160</t>
  </si>
  <si>
    <t>Royal School District</t>
  </si>
  <si>
    <t>28149</t>
  </si>
  <si>
    <t>San Juan Island School District</t>
  </si>
  <si>
    <t>14104</t>
  </si>
  <si>
    <t>Satsop School District</t>
  </si>
  <si>
    <t>17001</t>
  </si>
  <si>
    <t>Seattle Public Schools</t>
  </si>
  <si>
    <t>29101</t>
  </si>
  <si>
    <t>Sedro-Woolley School District</t>
  </si>
  <si>
    <t>39119</t>
  </si>
  <si>
    <t>Selah School District</t>
  </si>
  <si>
    <t>26070</t>
  </si>
  <si>
    <t>Selkirk School District</t>
  </si>
  <si>
    <t>05323</t>
  </si>
  <si>
    <t>Sequim School District</t>
  </si>
  <si>
    <t>28010</t>
  </si>
  <si>
    <t>Shaw Island School District</t>
  </si>
  <si>
    <t>23309</t>
  </si>
  <si>
    <t>Shelton School District</t>
  </si>
  <si>
    <t>17412</t>
  </si>
  <si>
    <t>Shoreline School District</t>
  </si>
  <si>
    <t>17404</t>
  </si>
  <si>
    <t>Skykomish School District</t>
  </si>
  <si>
    <t>17410</t>
  </si>
  <si>
    <t>Snoqualmie Valley School District</t>
  </si>
  <si>
    <t>13156</t>
  </si>
  <si>
    <t>Soap Lake School District</t>
  </si>
  <si>
    <t>25118</t>
  </si>
  <si>
    <t>South Bend School District</t>
  </si>
  <si>
    <t>18402</t>
  </si>
  <si>
    <t>South Kitsap School District</t>
  </si>
  <si>
    <t>15206</t>
  </si>
  <si>
    <t>South Whidbey School District</t>
  </si>
  <si>
    <t>23042</t>
  </si>
  <si>
    <t>Southside School District</t>
  </si>
  <si>
    <t>32901</t>
  </si>
  <si>
    <t>Spokane International Academy</t>
  </si>
  <si>
    <t>32081</t>
  </si>
  <si>
    <t>Spokane School District</t>
  </si>
  <si>
    <t>22008</t>
  </si>
  <si>
    <t>Sprague School District</t>
  </si>
  <si>
    <t>38322</t>
  </si>
  <si>
    <t>St. John School District</t>
  </si>
  <si>
    <t>31401</t>
  </si>
  <si>
    <t>Stanwood-Camano School District</t>
  </si>
  <si>
    <t>11054</t>
  </si>
  <si>
    <t>Star School District No. 054</t>
  </si>
  <si>
    <t>07035</t>
  </si>
  <si>
    <t>Starbuck School District</t>
  </si>
  <si>
    <t>04069</t>
  </si>
  <si>
    <t>Stehekin School District</t>
  </si>
  <si>
    <t>27001</t>
  </si>
  <si>
    <t>Steilacoom Hist. School District</t>
  </si>
  <si>
    <t>38304</t>
  </si>
  <si>
    <t>Steptoe School District</t>
  </si>
  <si>
    <t>30303</t>
  </si>
  <si>
    <t>Stevenson-Carson School District</t>
  </si>
  <si>
    <t>31311</t>
  </si>
  <si>
    <t>Sultan School District</t>
  </si>
  <si>
    <t>17905</t>
  </si>
  <si>
    <t>Summit Public School: Atlas</t>
  </si>
  <si>
    <t>27905</t>
  </si>
  <si>
    <t>Summit Public School: Olympus</t>
  </si>
  <si>
    <t>17902</t>
  </si>
  <si>
    <t>Summit Public School: Sierra</t>
  </si>
  <si>
    <t>33202</t>
  </si>
  <si>
    <t>Summit Valley School District</t>
  </si>
  <si>
    <t>27320</t>
  </si>
  <si>
    <t>Sumner School District</t>
  </si>
  <si>
    <t>39201</t>
  </si>
  <si>
    <t>Sunnyside School District</t>
  </si>
  <si>
    <t>18902</t>
  </si>
  <si>
    <t>Suquamish Tribal Education Department</t>
  </si>
  <si>
    <t>27010</t>
  </si>
  <si>
    <t>Tacoma School District</t>
  </si>
  <si>
    <t>14077</t>
  </si>
  <si>
    <t>Taholah School District</t>
  </si>
  <si>
    <t>38265</t>
  </si>
  <si>
    <t>Tekoa School District</t>
  </si>
  <si>
    <t>34402</t>
  </si>
  <si>
    <t>Tenino School District</t>
  </si>
  <si>
    <t>19400</t>
  </si>
  <si>
    <t>Thorp School District</t>
  </si>
  <si>
    <t>21237</t>
  </si>
  <si>
    <t>Toledo School District</t>
  </si>
  <si>
    <t>24404</t>
  </si>
  <si>
    <t>Tonasket School District</t>
  </si>
  <si>
    <t>39202</t>
  </si>
  <si>
    <t>Toppenish School District</t>
  </si>
  <si>
    <t>36300</t>
  </si>
  <si>
    <t>Touchet School District</t>
  </si>
  <si>
    <t>08130</t>
  </si>
  <si>
    <t>Toutle Lake School District</t>
  </si>
  <si>
    <t>20400</t>
  </si>
  <si>
    <t>Trout Lake School District</t>
  </si>
  <si>
    <t>17406</t>
  </si>
  <si>
    <t>Tukwila School District</t>
  </si>
  <si>
    <t>34033</t>
  </si>
  <si>
    <t>Tumwater School District</t>
  </si>
  <si>
    <t>39002</t>
  </si>
  <si>
    <t>Union Gap School District</t>
  </si>
  <si>
    <t>27083</t>
  </si>
  <si>
    <t>University Place School District</t>
  </si>
  <si>
    <t>33070</t>
  </si>
  <si>
    <t>Valley School District</t>
  </si>
  <si>
    <t>06037</t>
  </si>
  <si>
    <t>Vancouver School District</t>
  </si>
  <si>
    <t>17402</t>
  </si>
  <si>
    <t>Vashon Island School District</t>
  </si>
  <si>
    <t>35200</t>
  </si>
  <si>
    <t>Wahkiakum School District</t>
  </si>
  <si>
    <t>13073</t>
  </si>
  <si>
    <t>Wahluke School District</t>
  </si>
  <si>
    <t>36401</t>
  </si>
  <si>
    <t>Waitsburg School District</t>
  </si>
  <si>
    <t>36140</t>
  </si>
  <si>
    <t>Walla Walla Public Schools</t>
  </si>
  <si>
    <t>39207</t>
  </si>
  <si>
    <t>Wapato School District</t>
  </si>
  <si>
    <t>13146</t>
  </si>
  <si>
    <t>Warden School District</t>
  </si>
  <si>
    <t>06112</t>
  </si>
  <si>
    <t>Washougal School District</t>
  </si>
  <si>
    <t>09209</t>
  </si>
  <si>
    <t>Waterville School District</t>
  </si>
  <si>
    <t>33049</t>
  </si>
  <si>
    <t>Wellpinit School District</t>
  </si>
  <si>
    <t>04246</t>
  </si>
  <si>
    <t>Wenatchee School District</t>
  </si>
  <si>
    <t>32363</t>
  </si>
  <si>
    <t>West Valley School District (Spokane)</t>
  </si>
  <si>
    <t>39208</t>
  </si>
  <si>
    <t>West Valley School District (Yakima)</t>
  </si>
  <si>
    <t>21303</t>
  </si>
  <si>
    <t>White Pass School District</t>
  </si>
  <si>
    <t>27416</t>
  </si>
  <si>
    <t>White River School District</t>
  </si>
  <si>
    <t>20405</t>
  </si>
  <si>
    <t>White Salmon Valley School District</t>
  </si>
  <si>
    <t>22200</t>
  </si>
  <si>
    <t>Wilbur School District</t>
  </si>
  <si>
    <t>25160</t>
  </si>
  <si>
    <t>Willapa Valley School District</t>
  </si>
  <si>
    <t>13167</t>
  </si>
  <si>
    <t>Wilson Creek School District</t>
  </si>
  <si>
    <t>21232</t>
  </si>
  <si>
    <t>Winlock School District</t>
  </si>
  <si>
    <t>14117</t>
  </si>
  <si>
    <t>Wishkah Valley School District</t>
  </si>
  <si>
    <t>20094</t>
  </si>
  <si>
    <t>Wishram School District</t>
  </si>
  <si>
    <t>08404</t>
  </si>
  <si>
    <t>Woodland School District</t>
  </si>
  <si>
    <t>39007</t>
  </si>
  <si>
    <t>Yakima School District</t>
  </si>
  <si>
    <t>34002</t>
  </si>
  <si>
    <t>Yelm School District</t>
  </si>
  <si>
    <t>39205</t>
  </si>
  <si>
    <t>Zillah School District</t>
  </si>
  <si>
    <t>District</t>
  </si>
  <si>
    <t>00000</t>
  </si>
  <si>
    <t>State Summary</t>
  </si>
  <si>
    <t>2019-20 Enroll</t>
  </si>
  <si>
    <t>ESSER I</t>
  </si>
  <si>
    <t>ESSER II</t>
  </si>
  <si>
    <t>ESSER III</t>
  </si>
  <si>
    <t>Total ESSER</t>
  </si>
  <si>
    <t>Equalize Per Pupil to $500</t>
  </si>
  <si>
    <t>Stabilization</t>
  </si>
  <si>
    <t>A</t>
  </si>
  <si>
    <t>B</t>
  </si>
  <si>
    <t>C</t>
  </si>
  <si>
    <t>D</t>
  </si>
  <si>
    <t>E / A</t>
  </si>
  <si>
    <t>B + C + D</t>
  </si>
  <si>
    <t>E</t>
  </si>
  <si>
    <t>F</t>
  </si>
  <si>
    <t>IF F &lt; $500, $500 - F</t>
  </si>
  <si>
    <t>G</t>
  </si>
  <si>
    <t>H</t>
  </si>
  <si>
    <t>G * A</t>
  </si>
  <si>
    <t>FORMULA:</t>
  </si>
  <si>
    <t>Michelle Matakas</t>
  </si>
  <si>
    <t>The following tab represent the district by district calculations for ESSER equilization stabilization funding for the 2022 fiscal school year.  The budget provided $16,211,000 to ensure districts receive at least $500 per pupil when combined with COVID relief dollars. COVID relief dollars are defined as each district’s share of the ESSER I, II and III as defined by total award.  Enrollment is defined as 2019-20 school year final excluding running start, ALE, and Open Doors. A total of 22 districts receive these dollars, which will be paid out in full in July 2021 Apportionment for 2020-21 school year in Revenue Code 310004.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</si>
</sst>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_);_(* \(#,##0.0\);_(* &quot;-&quot;??_);_(@_)"/>
    <numFmt numFmtId="165" formatCode="_(&quot;$&quot;* #,##0_);_(&quot;$&quot;* \(#,##0\);_(&quot;$&quot;* &quot;-&quot;??_);_(@_)"/>
  </numFmts>
  <fonts count="10" x14ac:knownFonts="1">
    <font>
      <sz val="11"/>
      <color theme="1"/>
      <name val="Calibri"/>
      <family val="2"/>
      <scheme val="minor"/>
    </font>
    <font>
      <sz val="11"/>
      <color theme="1"/>
      <name val="Calibri"/>
      <family val="2"/>
      <scheme val="minor"/>
    </font>
    <font>
      <sz val="11"/>
      <color theme="1"/>
      <name val="Calibri"/>
      <family val="2"/>
    </font>
    <font>
      <u/>
      <sz val="11"/>
      <color theme="10"/>
      <name val="Calibri"/>
      <family val="2"/>
      <scheme val="minor"/>
    </font>
    <font>
      <b/>
      <u/>
      <sz val="11"/>
      <color theme="1"/>
      <name val="Calibri"/>
      <family val="2"/>
      <scheme val="minor"/>
    </font>
    <font>
      <sz val="12"/>
      <color theme="1"/>
      <name val="Calibri"/>
      <family val="2"/>
      <scheme val="minor"/>
    </font>
    <font>
      <b/>
      <sz val="11"/>
      <color theme="1"/>
      <name val="Calibri"/>
      <family val="2"/>
      <scheme val="minor"/>
    </font>
    <font>
      <sz val="10"/>
      <color rgb="FF00B0F0"/>
      <name val="Calibri"/>
      <family val="2"/>
      <scheme val="minor"/>
    </font>
    <font>
      <sz val="9"/>
      <color rgb="FF00B0F0"/>
      <name val="Calibri"/>
      <family val="2"/>
      <scheme val="minor"/>
    </font>
    <font>
      <i/>
      <sz val="9"/>
      <color rgb="FF00B0F0"/>
      <name val="Calibri"/>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38">
    <xf numFmtId="0" fontId="0" fillId="0" borderId="0" xfId="0"/>
    <xf numFmtId="0" fontId="2" fillId="0" borderId="1" xfId="0" applyFont="1" applyBorder="1"/>
    <xf numFmtId="0" fontId="2" fillId="0" borderId="0" xfId="0" applyFont="1"/>
    <xf numFmtId="0" fontId="3" fillId="0" borderId="0" xfId="2"/>
    <xf numFmtId="164" fontId="2" fillId="0" borderId="0" xfId="3" applyNumberFormat="1" applyFont="1" applyFill="1"/>
    <xf numFmtId="0" fontId="0" fillId="0" borderId="0" xfId="0" applyFill="1" applyAlignment="1">
      <alignment horizontal="center" vertical="center" wrapText="1"/>
    </xf>
    <xf numFmtId="0" fontId="0" fillId="0" borderId="0" xfId="0" applyFill="1"/>
    <xf numFmtId="0" fontId="0" fillId="0" borderId="0" xfId="0" quotePrefix="1"/>
    <xf numFmtId="0" fontId="6" fillId="0" borderId="0" xfId="0" applyFont="1" applyAlignment="1">
      <alignment horizontal="center" wrapText="1"/>
    </xf>
    <xf numFmtId="0" fontId="6" fillId="0" borderId="0" xfId="0" applyFont="1" applyFill="1" applyAlignment="1">
      <alignment horizontal="center" vertical="center" wrapText="1"/>
    </xf>
    <xf numFmtId="0" fontId="6" fillId="2" borderId="0" xfId="0" applyFont="1" applyFill="1" applyAlignment="1">
      <alignment horizontal="center" vertical="center" wrapText="1"/>
    </xf>
    <xf numFmtId="165" fontId="0" fillId="0" borderId="0" xfId="1" applyNumberFormat="1" applyFont="1"/>
    <xf numFmtId="165" fontId="6" fillId="0" borderId="0" xfId="1" applyNumberFormat="1" applyFont="1" applyAlignment="1">
      <alignment horizontal="center" wrapText="1"/>
    </xf>
    <xf numFmtId="164" fontId="0" fillId="0" borderId="0" xfId="3" applyNumberFormat="1" applyFont="1" applyFill="1" applyAlignment="1">
      <alignment horizontal="center" vertical="center" wrapText="1"/>
    </xf>
    <xf numFmtId="165" fontId="2" fillId="0" borderId="0" xfId="1" applyNumberFormat="1" applyFont="1" applyFill="1"/>
    <xf numFmtId="165" fontId="0" fillId="0" borderId="0" xfId="0" applyNumberFormat="1" applyFill="1" applyAlignment="1">
      <alignment horizontal="center" vertical="center" wrapText="1"/>
    </xf>
    <xf numFmtId="165" fontId="0" fillId="0" borderId="0" xfId="1" applyNumberFormat="1" applyFont="1" applyAlignment="1">
      <alignment horizontal="center"/>
    </xf>
    <xf numFmtId="0" fontId="7" fillId="0" borderId="0" xfId="0" applyFont="1" applyAlignment="1">
      <alignment horizontal="center"/>
    </xf>
    <xf numFmtId="0" fontId="7" fillId="0" borderId="0" xfId="0" applyFont="1" applyFill="1" applyAlignment="1">
      <alignment horizontal="center" vertical="center" wrapText="1"/>
    </xf>
    <xf numFmtId="165" fontId="7" fillId="0" borderId="0" xfId="1" applyNumberFormat="1" applyFont="1" applyAlignment="1">
      <alignment horizontal="center"/>
    </xf>
    <xf numFmtId="0" fontId="7" fillId="0" borderId="0" xfId="0" applyFont="1" applyAlignment="1">
      <alignment horizontal="center" vertical="center" wrapText="1"/>
    </xf>
    <xf numFmtId="0" fontId="8" fillId="0" borderId="0" xfId="0" applyFont="1" applyAlignment="1">
      <alignment horizontal="center"/>
    </xf>
    <xf numFmtId="0" fontId="8" fillId="0" borderId="0" xfId="0" applyFont="1" applyFill="1" applyAlignment="1">
      <alignment horizontal="center" vertical="center" wrapText="1"/>
    </xf>
    <xf numFmtId="165" fontId="8" fillId="0" borderId="0" xfId="1" applyNumberFormat="1" applyFont="1" applyAlignment="1">
      <alignment horizontal="center"/>
    </xf>
    <xf numFmtId="165" fontId="9" fillId="0" borderId="0" xfId="1" applyNumberFormat="1" applyFont="1" applyAlignment="1">
      <alignment horizontal="right"/>
    </xf>
    <xf numFmtId="165" fontId="9" fillId="0" borderId="0" xfId="1" applyNumberFormat="1" applyFont="1" applyAlignment="1">
      <alignment horizontal="center"/>
    </xf>
    <xf numFmtId="0" fontId="9" fillId="0" borderId="0" xfId="0" applyFont="1" applyAlignment="1">
      <alignment horizontal="center"/>
    </xf>
    <xf numFmtId="0" fontId="9" fillId="0" borderId="0" xfId="0" applyFont="1" applyAlignment="1">
      <alignment horizontal="center" vertical="center" wrapText="1"/>
    </xf>
    <xf numFmtId="0" fontId="4" fillId="0" borderId="0" xfId="0" applyFont="1" applyAlignment="1">
      <alignment horizont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kelly@k12.wa.us" TargetMode="External"/><Relationship Id="rId1" Type="http://schemas.openxmlformats.org/officeDocument/2006/relationships/hyperlink" Target="mailto:michelle.matakas@k12.wa.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tabSelected="1" zoomScaleNormal="100" workbookViewId="0">
      <selection activeCell="B2" sqref="B2:H2"/>
    </sheetView>
  </sheetViews>
  <sheetFormatPr defaultRowHeight="15" x14ac:dyDescent="0.25"/>
  <sheetData>
    <row r="2" spans="2:8" x14ac:dyDescent="0.25">
      <c r="B2" s="28" t="s">
        <v>49</v>
      </c>
      <c r="C2" s="28"/>
      <c r="D2" s="28"/>
      <c r="E2" s="28"/>
      <c r="F2" s="28"/>
      <c r="G2" s="28"/>
      <c r="H2" s="28"/>
    </row>
    <row r="4" spans="2:8" ht="15" customHeight="1" x14ac:dyDescent="0.25">
      <c r="B4" s="29" t="s">
        <v>659</v>
      </c>
      <c r="C4" s="30"/>
      <c r="D4" s="30"/>
      <c r="E4" s="30"/>
      <c r="F4" s="30"/>
      <c r="G4" s="30"/>
      <c r="H4" s="31"/>
    </row>
    <row r="5" spans="2:8" ht="15" customHeight="1" x14ac:dyDescent="0.25">
      <c r="B5" s="32"/>
      <c r="C5" s="33"/>
      <c r="D5" s="33"/>
      <c r="E5" s="33"/>
      <c r="F5" s="33"/>
      <c r="G5" s="33"/>
      <c r="H5" s="34"/>
    </row>
    <row r="6" spans="2:8" ht="15" customHeight="1" x14ac:dyDescent="0.25">
      <c r="B6" s="32"/>
      <c r="C6" s="33"/>
      <c r="D6" s="33"/>
      <c r="E6" s="33"/>
      <c r="F6" s="33"/>
      <c r="G6" s="33"/>
      <c r="H6" s="34"/>
    </row>
    <row r="7" spans="2:8" ht="15" customHeight="1" x14ac:dyDescent="0.25">
      <c r="B7" s="32"/>
      <c r="C7" s="33"/>
      <c r="D7" s="33"/>
      <c r="E7" s="33"/>
      <c r="F7" s="33"/>
      <c r="G7" s="33"/>
      <c r="H7" s="34"/>
    </row>
    <row r="8" spans="2:8" ht="15" customHeight="1" x14ac:dyDescent="0.25">
      <c r="B8" s="32"/>
      <c r="C8" s="33"/>
      <c r="D8" s="33"/>
      <c r="E8" s="33"/>
      <c r="F8" s="33"/>
      <c r="G8" s="33"/>
      <c r="H8" s="34"/>
    </row>
    <row r="9" spans="2:8" ht="15" customHeight="1" x14ac:dyDescent="0.25">
      <c r="B9" s="32"/>
      <c r="C9" s="33"/>
      <c r="D9" s="33"/>
      <c r="E9" s="33"/>
      <c r="F9" s="33"/>
      <c r="G9" s="33"/>
      <c r="H9" s="34"/>
    </row>
    <row r="10" spans="2:8" ht="15" customHeight="1" x14ac:dyDescent="0.25">
      <c r="B10" s="32"/>
      <c r="C10" s="33"/>
      <c r="D10" s="33"/>
      <c r="E10" s="33"/>
      <c r="F10" s="33"/>
      <c r="G10" s="33"/>
      <c r="H10" s="34"/>
    </row>
    <row r="11" spans="2:8" ht="15" customHeight="1" x14ac:dyDescent="0.25">
      <c r="B11" s="32"/>
      <c r="C11" s="33"/>
      <c r="D11" s="33"/>
      <c r="E11" s="33"/>
      <c r="F11" s="33"/>
      <c r="G11" s="33"/>
      <c r="H11" s="34"/>
    </row>
    <row r="12" spans="2:8" ht="15" customHeight="1" x14ac:dyDescent="0.25">
      <c r="B12" s="32"/>
      <c r="C12" s="33"/>
      <c r="D12" s="33"/>
      <c r="E12" s="33"/>
      <c r="F12" s="33"/>
      <c r="G12" s="33"/>
      <c r="H12" s="34"/>
    </row>
    <row r="13" spans="2:8" ht="15" customHeight="1" x14ac:dyDescent="0.25">
      <c r="B13" s="32"/>
      <c r="C13" s="33"/>
      <c r="D13" s="33"/>
      <c r="E13" s="33"/>
      <c r="F13" s="33"/>
      <c r="G13" s="33"/>
      <c r="H13" s="34"/>
    </row>
    <row r="14" spans="2:8" ht="15.75" customHeight="1" x14ac:dyDescent="0.25">
      <c r="B14" s="35"/>
      <c r="C14" s="36"/>
      <c r="D14" s="36"/>
      <c r="E14" s="36"/>
      <c r="F14" s="36"/>
      <c r="G14" s="36"/>
      <c r="H14" s="37"/>
    </row>
    <row r="16" spans="2:8" x14ac:dyDescent="0.25">
      <c r="B16" t="s">
        <v>45</v>
      </c>
    </row>
    <row r="17" spans="2:4" x14ac:dyDescent="0.25">
      <c r="B17" t="s">
        <v>658</v>
      </c>
      <c r="D17" s="3" t="s">
        <v>46</v>
      </c>
    </row>
    <row r="18" spans="2:4" x14ac:dyDescent="0.25">
      <c r="B18" t="s">
        <v>47</v>
      </c>
      <c r="D18" s="3" t="s">
        <v>48</v>
      </c>
    </row>
  </sheetData>
  <mergeCells count="2">
    <mergeCell ref="B2:H2"/>
    <mergeCell ref="B4:H14"/>
  </mergeCells>
  <hyperlinks>
    <hyperlink ref="D17" r:id="rId1"/>
    <hyperlink ref="D18"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9"/>
  <sheetViews>
    <sheetView zoomScaleNormal="100" workbookViewId="0">
      <pane ySplit="5" topLeftCell="A6" activePane="bottomLeft" state="frozen"/>
      <selection pane="bottomLeft" activeCell="B3" sqref="B3"/>
    </sheetView>
  </sheetViews>
  <sheetFormatPr defaultRowHeight="15" x14ac:dyDescent="0.25"/>
  <cols>
    <col min="2" max="2" width="37.5703125" customWidth="1"/>
    <col min="3" max="3" width="14.140625" style="6" customWidth="1"/>
    <col min="4" max="4" width="14.7109375" style="11" bestFit="1" customWidth="1"/>
    <col min="5" max="5" width="16.28515625" style="11" bestFit="1" customWidth="1"/>
    <col min="6" max="7" width="17.5703125" style="11" bestFit="1" customWidth="1"/>
    <col min="8" max="8" width="13.28515625" style="11" customWidth="1"/>
    <col min="9" max="9" width="14.5703125" customWidth="1"/>
    <col min="10" max="10" width="17.7109375" customWidth="1"/>
  </cols>
  <sheetData>
    <row r="1" spans="1:10" s="21" customFormat="1" ht="12" x14ac:dyDescent="0.2">
      <c r="C1" s="22"/>
      <c r="D1" s="23"/>
      <c r="E1" s="23"/>
      <c r="F1" s="24" t="s">
        <v>657</v>
      </c>
      <c r="G1" s="25" t="s">
        <v>650</v>
      </c>
      <c r="H1" s="25" t="s">
        <v>649</v>
      </c>
      <c r="I1" s="26" t="s">
        <v>653</v>
      </c>
      <c r="J1" s="27" t="s">
        <v>656</v>
      </c>
    </row>
    <row r="2" spans="1:10" s="17" customFormat="1" ht="12.75" x14ac:dyDescent="0.2">
      <c r="C2" s="18" t="s">
        <v>645</v>
      </c>
      <c r="D2" s="19" t="s">
        <v>646</v>
      </c>
      <c r="E2" s="19" t="s">
        <v>647</v>
      </c>
      <c r="F2" s="19" t="s">
        <v>648</v>
      </c>
      <c r="G2" s="19" t="s">
        <v>651</v>
      </c>
      <c r="H2" s="19" t="s">
        <v>652</v>
      </c>
      <c r="I2" s="17" t="s">
        <v>654</v>
      </c>
      <c r="J2" s="20" t="s">
        <v>655</v>
      </c>
    </row>
    <row r="3" spans="1:10" s="8" customFormat="1" ht="30" x14ac:dyDescent="0.25">
      <c r="A3" s="8" t="s">
        <v>0</v>
      </c>
      <c r="B3" s="8" t="s">
        <v>635</v>
      </c>
      <c r="C3" s="9" t="s">
        <v>638</v>
      </c>
      <c r="D3" s="12" t="s">
        <v>639</v>
      </c>
      <c r="E3" s="12" t="s">
        <v>640</v>
      </c>
      <c r="F3" s="12" t="s">
        <v>641</v>
      </c>
      <c r="G3" s="12" t="s">
        <v>642</v>
      </c>
      <c r="H3" s="12" t="s">
        <v>50</v>
      </c>
      <c r="I3" s="8" t="s">
        <v>643</v>
      </c>
      <c r="J3" s="10" t="s">
        <v>644</v>
      </c>
    </row>
    <row r="4" spans="1:10" x14ac:dyDescent="0.25">
      <c r="A4" s="7" t="s">
        <v>636</v>
      </c>
      <c r="B4" t="s">
        <v>637</v>
      </c>
      <c r="C4" s="13">
        <f t="shared" ref="C4:H4" si="0">SUM(C6:C319)</f>
        <v>1042964.8399999993</v>
      </c>
      <c r="D4" s="11">
        <f t="shared" si="0"/>
        <v>195071961</v>
      </c>
      <c r="E4" s="11">
        <f t="shared" si="0"/>
        <v>742583206.97203434</v>
      </c>
      <c r="F4" s="11">
        <f t="shared" si="0"/>
        <v>1666905000</v>
      </c>
      <c r="G4" s="11">
        <f t="shared" si="0"/>
        <v>2604560167.9720368</v>
      </c>
      <c r="H4" s="11">
        <f t="shared" si="0"/>
        <v>1002354.5217627331</v>
      </c>
      <c r="I4" s="16">
        <v>500</v>
      </c>
      <c r="J4" s="15">
        <f>SUM(J6:J319)</f>
        <v>16211000</v>
      </c>
    </row>
    <row r="5" spans="1:10" ht="6" customHeight="1" x14ac:dyDescent="0.25">
      <c r="C5" s="5"/>
      <c r="J5" s="5"/>
    </row>
    <row r="6" spans="1:10" x14ac:dyDescent="0.25">
      <c r="A6" s="1" t="s">
        <v>51</v>
      </c>
      <c r="B6" s="2" t="s">
        <v>52</v>
      </c>
      <c r="C6" s="4">
        <v>3217.57</v>
      </c>
      <c r="D6" s="11">
        <v>1370403</v>
      </c>
      <c r="E6" s="11">
        <v>5295943.5819789292</v>
      </c>
      <c r="F6" s="11">
        <v>11897000</v>
      </c>
      <c r="G6" s="11">
        <v>18563346.581978928</v>
      </c>
      <c r="H6" s="11">
        <f>G6/C6</f>
        <v>5769.3683686691902</v>
      </c>
      <c r="I6" s="11">
        <f>IF(H6&lt;$I$4,$I$4-H6,0)</f>
        <v>0</v>
      </c>
      <c r="J6" s="14">
        <f>ROUND(I6*C6,-3)</f>
        <v>0</v>
      </c>
    </row>
    <row r="7" spans="1:10" x14ac:dyDescent="0.25">
      <c r="A7" s="1" t="s">
        <v>53</v>
      </c>
      <c r="B7" s="2" t="s">
        <v>54</v>
      </c>
      <c r="C7" s="4">
        <v>617.41</v>
      </c>
      <c r="D7" s="11">
        <v>118327</v>
      </c>
      <c r="E7" s="11">
        <v>392458.80993400543</v>
      </c>
      <c r="F7" s="11">
        <v>882000</v>
      </c>
      <c r="G7" s="11">
        <v>1392785.8099340054</v>
      </c>
      <c r="H7" s="11">
        <f t="shared" ref="H7:H69" si="1">G7/C7</f>
        <v>2255.8523670397394</v>
      </c>
      <c r="I7" s="11">
        <f t="shared" ref="I7:I70" si="2">IF(H7&lt;$I$4,$I$4-H7,0)</f>
        <v>0</v>
      </c>
      <c r="J7" s="14">
        <f t="shared" ref="J7:J70" si="3">ROUND(I7*C7,-3)</f>
        <v>0</v>
      </c>
    </row>
    <row r="8" spans="1:10" x14ac:dyDescent="0.25">
      <c r="A8" s="1" t="s">
        <v>1</v>
      </c>
      <c r="B8" s="2" t="s">
        <v>2</v>
      </c>
      <c r="C8" s="4">
        <v>87.92</v>
      </c>
      <c r="D8" s="11">
        <v>1421</v>
      </c>
      <c r="E8" s="11">
        <v>4715.3332206780342</v>
      </c>
      <c r="F8" s="11">
        <v>11000</v>
      </c>
      <c r="G8" s="11">
        <v>17136.333220678032</v>
      </c>
      <c r="H8" s="11">
        <f t="shared" si="1"/>
        <v>194.90824864283476</v>
      </c>
      <c r="I8" s="11">
        <f t="shared" si="2"/>
        <v>305.09175135716521</v>
      </c>
      <c r="J8" s="14">
        <f t="shared" si="3"/>
        <v>27000</v>
      </c>
    </row>
    <row r="9" spans="1:10" x14ac:dyDescent="0.25">
      <c r="A9" s="1" t="s">
        <v>55</v>
      </c>
      <c r="B9" s="2" t="s">
        <v>56</v>
      </c>
      <c r="C9" s="4">
        <v>2570.8000000000002</v>
      </c>
      <c r="D9" s="11">
        <v>252402</v>
      </c>
      <c r="E9" s="11">
        <v>975459.35738469218</v>
      </c>
      <c r="F9" s="11">
        <v>2191000</v>
      </c>
      <c r="G9" s="11">
        <v>3418861.3573846919</v>
      </c>
      <c r="H9" s="11">
        <f t="shared" si="1"/>
        <v>1329.882276872838</v>
      </c>
      <c r="I9" s="11">
        <f t="shared" si="2"/>
        <v>0</v>
      </c>
      <c r="J9" s="14">
        <f t="shared" si="3"/>
        <v>0</v>
      </c>
    </row>
    <row r="10" spans="1:10" x14ac:dyDescent="0.25">
      <c r="A10" s="1" t="s">
        <v>57</v>
      </c>
      <c r="B10" s="2" t="s">
        <v>58</v>
      </c>
      <c r="C10" s="4">
        <v>5413.17</v>
      </c>
      <c r="D10" s="11">
        <v>428451</v>
      </c>
      <c r="E10" s="11">
        <v>1656012.0192863443</v>
      </c>
      <c r="F10" s="11">
        <v>3720000</v>
      </c>
      <c r="G10" s="11">
        <v>5804463.0192863438</v>
      </c>
      <c r="H10" s="11">
        <f t="shared" si="1"/>
        <v>1072.2853742421435</v>
      </c>
      <c r="I10" s="11">
        <f t="shared" si="2"/>
        <v>0</v>
      </c>
      <c r="J10" s="14">
        <f t="shared" si="3"/>
        <v>0</v>
      </c>
    </row>
    <row r="11" spans="1:10" x14ac:dyDescent="0.25">
      <c r="A11" s="1" t="s">
        <v>59</v>
      </c>
      <c r="B11" s="2" t="s">
        <v>60</v>
      </c>
      <c r="C11" s="4">
        <v>610.29999999999995</v>
      </c>
      <c r="D11" s="11">
        <v>94490</v>
      </c>
      <c r="E11" s="11">
        <v>332899.27342592389</v>
      </c>
      <c r="F11" s="11">
        <v>748000</v>
      </c>
      <c r="G11" s="11">
        <v>1175389.2734259239</v>
      </c>
      <c r="H11" s="11">
        <f t="shared" si="1"/>
        <v>1925.9204873438046</v>
      </c>
      <c r="I11" s="11">
        <f t="shared" si="2"/>
        <v>0</v>
      </c>
      <c r="J11" s="14">
        <f t="shared" si="3"/>
        <v>0</v>
      </c>
    </row>
    <row r="12" spans="1:10" x14ac:dyDescent="0.25">
      <c r="A12" s="1" t="s">
        <v>61</v>
      </c>
      <c r="B12" s="2" t="s">
        <v>62</v>
      </c>
      <c r="C12" s="4">
        <v>16396.59</v>
      </c>
      <c r="D12" s="11">
        <v>3838559</v>
      </c>
      <c r="E12" s="11">
        <v>14834412.296621533</v>
      </c>
      <c r="F12" s="11">
        <v>33323000</v>
      </c>
      <c r="G12" s="11">
        <v>51995971.296621531</v>
      </c>
      <c r="H12" s="11">
        <f t="shared" si="1"/>
        <v>3171.1454208845576</v>
      </c>
      <c r="I12" s="11">
        <f t="shared" si="2"/>
        <v>0</v>
      </c>
      <c r="J12" s="14">
        <f t="shared" si="3"/>
        <v>0</v>
      </c>
    </row>
    <row r="13" spans="1:10" x14ac:dyDescent="0.25">
      <c r="A13" s="1" t="s">
        <v>3</v>
      </c>
      <c r="B13" s="2" t="s">
        <v>4</v>
      </c>
      <c r="C13" s="4">
        <v>3643.94</v>
      </c>
      <c r="D13" s="11">
        <v>79794</v>
      </c>
      <c r="E13" s="11">
        <v>308525.87860593642</v>
      </c>
      <c r="F13" s="11">
        <v>693000</v>
      </c>
      <c r="G13" s="11">
        <v>1081319.8786059364</v>
      </c>
      <c r="H13" s="11">
        <f t="shared" si="1"/>
        <v>296.74469903619058</v>
      </c>
      <c r="I13" s="11">
        <f t="shared" si="2"/>
        <v>203.25530096380942</v>
      </c>
      <c r="J13" s="14">
        <f t="shared" si="3"/>
        <v>741000</v>
      </c>
    </row>
    <row r="14" spans="1:10" x14ac:dyDescent="0.25">
      <c r="A14" s="1" t="s">
        <v>63</v>
      </c>
      <c r="B14" s="2" t="s">
        <v>64</v>
      </c>
      <c r="C14" s="4">
        <v>10710.99</v>
      </c>
      <c r="D14" s="11">
        <v>1509436</v>
      </c>
      <c r="E14" s="11">
        <v>5480527.7398678288</v>
      </c>
      <c r="F14" s="11">
        <v>12311000</v>
      </c>
      <c r="G14" s="11">
        <v>19300963.739867829</v>
      </c>
      <c r="H14" s="11">
        <f t="shared" si="1"/>
        <v>1801.9775706884079</v>
      </c>
      <c r="I14" s="11">
        <f t="shared" si="2"/>
        <v>0</v>
      </c>
      <c r="J14" s="14">
        <f t="shared" si="3"/>
        <v>0</v>
      </c>
    </row>
    <row r="15" spans="1:10" x14ac:dyDescent="0.25">
      <c r="A15" s="1" t="s">
        <v>65</v>
      </c>
      <c r="B15" s="2" t="s">
        <v>66</v>
      </c>
      <c r="C15" s="4">
        <v>20049.12</v>
      </c>
      <c r="D15" s="11">
        <v>1638998</v>
      </c>
      <c r="E15" s="11">
        <v>6333921.7539619207</v>
      </c>
      <c r="F15" s="11">
        <v>14228000</v>
      </c>
      <c r="G15" s="11">
        <v>22200919.753961921</v>
      </c>
      <c r="H15" s="11">
        <f t="shared" si="1"/>
        <v>1107.3263940742497</v>
      </c>
      <c r="I15" s="11">
        <f t="shared" si="2"/>
        <v>0</v>
      </c>
      <c r="J15" s="14">
        <f t="shared" si="3"/>
        <v>0</v>
      </c>
    </row>
    <row r="16" spans="1:10" x14ac:dyDescent="0.25">
      <c r="A16" s="1" t="s">
        <v>67</v>
      </c>
      <c r="B16" s="2" t="s">
        <v>68</v>
      </c>
      <c r="C16" s="4">
        <v>10845.46</v>
      </c>
      <c r="D16" s="11">
        <v>1654193</v>
      </c>
      <c r="E16" s="11">
        <v>6875589.9667679053</v>
      </c>
      <c r="F16" s="11">
        <v>15445000</v>
      </c>
      <c r="G16" s="11">
        <v>23974782.966767907</v>
      </c>
      <c r="H16" s="11">
        <f t="shared" si="1"/>
        <v>2210.5823973135221</v>
      </c>
      <c r="I16" s="11">
        <f t="shared" si="2"/>
        <v>0</v>
      </c>
      <c r="J16" s="14">
        <f t="shared" si="3"/>
        <v>0</v>
      </c>
    </row>
    <row r="17" spans="1:10" x14ac:dyDescent="0.25">
      <c r="A17" s="1" t="s">
        <v>69</v>
      </c>
      <c r="B17" s="2" t="s">
        <v>70</v>
      </c>
      <c r="C17" s="4">
        <v>18.8</v>
      </c>
      <c r="D17" s="11">
        <v>0</v>
      </c>
      <c r="E17" s="11">
        <v>12930</v>
      </c>
      <c r="F17" s="11">
        <v>0</v>
      </c>
      <c r="G17" s="11">
        <v>12930</v>
      </c>
      <c r="H17" s="11">
        <f t="shared" si="1"/>
        <v>687.76595744680844</v>
      </c>
      <c r="I17" s="11">
        <f t="shared" si="2"/>
        <v>0</v>
      </c>
      <c r="J17" s="14">
        <f t="shared" si="3"/>
        <v>0</v>
      </c>
    </row>
    <row r="18" spans="1:10" x14ac:dyDescent="0.25">
      <c r="A18" s="1" t="s">
        <v>71</v>
      </c>
      <c r="B18" s="2" t="s">
        <v>72</v>
      </c>
      <c r="C18" s="4">
        <v>19493.18</v>
      </c>
      <c r="D18" s="11">
        <v>2964155</v>
      </c>
      <c r="E18" s="11">
        <v>11386697.227727456</v>
      </c>
      <c r="F18" s="11">
        <v>25579000</v>
      </c>
      <c r="G18" s="11">
        <v>39929852.227727458</v>
      </c>
      <c r="H18" s="11">
        <f t="shared" si="1"/>
        <v>2048.401144796665</v>
      </c>
      <c r="I18" s="11">
        <f t="shared" si="2"/>
        <v>0</v>
      </c>
      <c r="J18" s="14">
        <f t="shared" si="3"/>
        <v>0</v>
      </c>
    </row>
    <row r="19" spans="1:10" x14ac:dyDescent="0.25">
      <c r="A19" s="1" t="s">
        <v>5</v>
      </c>
      <c r="B19" s="2" t="s">
        <v>6</v>
      </c>
      <c r="C19" s="4">
        <v>118.8</v>
      </c>
      <c r="D19" s="11">
        <v>13645</v>
      </c>
      <c r="E19" s="11">
        <v>4783.6242535292331</v>
      </c>
      <c r="F19" s="11">
        <v>0</v>
      </c>
      <c r="G19" s="11">
        <v>18428.624253529233</v>
      </c>
      <c r="H19" s="11">
        <f t="shared" si="1"/>
        <v>155.12309977718209</v>
      </c>
      <c r="I19" s="11">
        <f t="shared" si="2"/>
        <v>344.87690022281788</v>
      </c>
      <c r="J19" s="14">
        <f t="shared" si="3"/>
        <v>41000</v>
      </c>
    </row>
    <row r="20" spans="1:10" x14ac:dyDescent="0.25">
      <c r="A20" s="1" t="s">
        <v>73</v>
      </c>
      <c r="B20" s="2" t="s">
        <v>74</v>
      </c>
      <c r="C20" s="4">
        <v>2065.08</v>
      </c>
      <c r="D20" s="11">
        <v>460414</v>
      </c>
      <c r="E20" s="11">
        <v>1779433.4273721327</v>
      </c>
      <c r="F20" s="11">
        <v>3997000</v>
      </c>
      <c r="G20" s="11">
        <v>6236847.4273721324</v>
      </c>
      <c r="H20" s="11">
        <f t="shared" si="1"/>
        <v>3020.1480946850161</v>
      </c>
      <c r="I20" s="11">
        <f t="shared" si="2"/>
        <v>0</v>
      </c>
      <c r="J20" s="14">
        <f t="shared" si="3"/>
        <v>0</v>
      </c>
    </row>
    <row r="21" spans="1:10" x14ac:dyDescent="0.25">
      <c r="A21" s="1" t="s">
        <v>75</v>
      </c>
      <c r="B21" s="2" t="s">
        <v>76</v>
      </c>
      <c r="C21" s="4">
        <v>91.75</v>
      </c>
      <c r="D21" s="11">
        <v>25927</v>
      </c>
      <c r="E21" s="11">
        <v>107681.95099055981</v>
      </c>
      <c r="F21" s="11">
        <v>242000</v>
      </c>
      <c r="G21" s="11">
        <v>375608.95099055982</v>
      </c>
      <c r="H21" s="11">
        <f t="shared" si="1"/>
        <v>4093.8305285074639</v>
      </c>
      <c r="I21" s="11">
        <f t="shared" si="2"/>
        <v>0</v>
      </c>
      <c r="J21" s="14">
        <f t="shared" si="3"/>
        <v>0</v>
      </c>
    </row>
    <row r="22" spans="1:10" x14ac:dyDescent="0.25">
      <c r="A22" s="1" t="s">
        <v>77</v>
      </c>
      <c r="B22" s="2" t="s">
        <v>78</v>
      </c>
      <c r="C22" s="4">
        <v>4683.07</v>
      </c>
      <c r="D22" s="11">
        <v>1030175</v>
      </c>
      <c r="E22" s="11">
        <v>4204870.7579311021</v>
      </c>
      <c r="F22" s="11">
        <v>9446000</v>
      </c>
      <c r="G22" s="11">
        <v>14681045.757931102</v>
      </c>
      <c r="H22" s="11">
        <f t="shared" si="1"/>
        <v>3134.9191359367046</v>
      </c>
      <c r="I22" s="11">
        <f t="shared" si="2"/>
        <v>0</v>
      </c>
      <c r="J22" s="14">
        <f t="shared" si="3"/>
        <v>0</v>
      </c>
    </row>
    <row r="23" spans="1:10" x14ac:dyDescent="0.25">
      <c r="A23" s="1" t="s">
        <v>79</v>
      </c>
      <c r="B23" s="2" t="s">
        <v>80</v>
      </c>
      <c r="C23" s="4">
        <v>929.91</v>
      </c>
      <c r="D23" s="11">
        <v>277292</v>
      </c>
      <c r="E23" s="11">
        <v>978990.97936928272</v>
      </c>
      <c r="F23" s="11">
        <v>2199000</v>
      </c>
      <c r="G23" s="11">
        <v>3455282.9793692827</v>
      </c>
      <c r="H23" s="11">
        <f t="shared" si="1"/>
        <v>3715.7176279094565</v>
      </c>
      <c r="I23" s="11">
        <f t="shared" si="2"/>
        <v>0</v>
      </c>
      <c r="J23" s="14">
        <f t="shared" si="3"/>
        <v>0</v>
      </c>
    </row>
    <row r="24" spans="1:10" x14ac:dyDescent="0.25">
      <c r="A24" s="1" t="s">
        <v>81</v>
      </c>
      <c r="B24" s="2" t="s">
        <v>82</v>
      </c>
      <c r="C24" s="4">
        <v>762.64</v>
      </c>
      <c r="D24" s="11">
        <v>259236</v>
      </c>
      <c r="E24" s="11">
        <v>995722.28241782647</v>
      </c>
      <c r="F24" s="11">
        <v>2237000</v>
      </c>
      <c r="G24" s="11">
        <v>3491958.2824178264</v>
      </c>
      <c r="H24" s="11">
        <f t="shared" si="1"/>
        <v>4578.776726132679</v>
      </c>
      <c r="I24" s="11">
        <f t="shared" si="2"/>
        <v>0</v>
      </c>
      <c r="J24" s="14">
        <f t="shared" si="3"/>
        <v>0</v>
      </c>
    </row>
    <row r="25" spans="1:10" x14ac:dyDescent="0.25">
      <c r="A25" s="1" t="s">
        <v>83</v>
      </c>
      <c r="B25" s="2" t="s">
        <v>84</v>
      </c>
      <c r="C25" s="4">
        <v>65.13</v>
      </c>
      <c r="D25" s="11">
        <v>29972</v>
      </c>
      <c r="E25" s="11">
        <v>145908.66961750484</v>
      </c>
      <c r="F25" s="11">
        <v>328000</v>
      </c>
      <c r="G25" s="11">
        <v>503880.66961750481</v>
      </c>
      <c r="H25" s="11">
        <f t="shared" si="1"/>
        <v>7736.5372273530611</v>
      </c>
      <c r="I25" s="11">
        <f t="shared" si="2"/>
        <v>0</v>
      </c>
      <c r="J25" s="14">
        <f t="shared" si="3"/>
        <v>0</v>
      </c>
    </row>
    <row r="26" spans="1:10" x14ac:dyDescent="0.25">
      <c r="A26" s="1" t="s">
        <v>85</v>
      </c>
      <c r="B26" s="2" t="s">
        <v>86</v>
      </c>
      <c r="C26" s="4">
        <v>3412.93</v>
      </c>
      <c r="D26" s="11">
        <v>757201</v>
      </c>
      <c r="E26" s="11">
        <v>2740860.6034828764</v>
      </c>
      <c r="F26" s="11">
        <v>6157000</v>
      </c>
      <c r="G26" s="11">
        <v>9655061.603482876</v>
      </c>
      <c r="H26" s="11">
        <f t="shared" si="1"/>
        <v>2828.9656112146677</v>
      </c>
      <c r="I26" s="11">
        <f t="shared" si="2"/>
        <v>0</v>
      </c>
      <c r="J26" s="14">
        <f t="shared" si="3"/>
        <v>0</v>
      </c>
    </row>
    <row r="27" spans="1:10" x14ac:dyDescent="0.25">
      <c r="A27" s="1" t="s">
        <v>7</v>
      </c>
      <c r="B27" s="2" t="s">
        <v>8</v>
      </c>
      <c r="C27" s="4">
        <v>7219.87</v>
      </c>
      <c r="D27" s="11">
        <v>333095</v>
      </c>
      <c r="E27" s="11">
        <v>671619.5444139262</v>
      </c>
      <c r="F27" s="11">
        <v>1509000</v>
      </c>
      <c r="G27" s="11">
        <v>2513714.5444139261</v>
      </c>
      <c r="H27" s="11">
        <f t="shared" si="1"/>
        <v>348.16617811870935</v>
      </c>
      <c r="I27" s="11">
        <f t="shared" si="2"/>
        <v>151.83382188129065</v>
      </c>
      <c r="J27" s="14">
        <f t="shared" si="3"/>
        <v>1096000</v>
      </c>
    </row>
    <row r="28" spans="1:10" x14ac:dyDescent="0.25">
      <c r="A28" s="1" t="s">
        <v>87</v>
      </c>
      <c r="B28" s="2" t="s">
        <v>88</v>
      </c>
      <c r="C28" s="4">
        <v>496.86</v>
      </c>
      <c r="D28" s="11">
        <v>118192</v>
      </c>
      <c r="E28" s="11">
        <v>392279.95246701414</v>
      </c>
      <c r="F28" s="11">
        <v>881000</v>
      </c>
      <c r="G28" s="11">
        <v>1391471.9524670141</v>
      </c>
      <c r="H28" s="11">
        <f t="shared" si="1"/>
        <v>2800.5312411283139</v>
      </c>
      <c r="I28" s="11">
        <f t="shared" si="2"/>
        <v>0</v>
      </c>
      <c r="J28" s="14">
        <f t="shared" si="3"/>
        <v>0</v>
      </c>
    </row>
    <row r="29" spans="1:10" x14ac:dyDescent="0.25">
      <c r="A29" s="1" t="s">
        <v>89</v>
      </c>
      <c r="B29" s="2" t="s">
        <v>90</v>
      </c>
      <c r="C29" s="4">
        <v>181.38</v>
      </c>
      <c r="D29" s="11">
        <v>20169</v>
      </c>
      <c r="E29" s="11">
        <v>61185.513480729111</v>
      </c>
      <c r="F29" s="11">
        <v>137000</v>
      </c>
      <c r="G29" s="11">
        <v>218354.5134807291</v>
      </c>
      <c r="H29" s="11">
        <f t="shared" si="1"/>
        <v>1203.8511053078018</v>
      </c>
      <c r="I29" s="11">
        <f t="shared" si="2"/>
        <v>0</v>
      </c>
      <c r="J29" s="14">
        <f t="shared" si="3"/>
        <v>0</v>
      </c>
    </row>
    <row r="30" spans="1:10" x14ac:dyDescent="0.25">
      <c r="A30" s="1" t="s">
        <v>91</v>
      </c>
      <c r="B30" s="2" t="s">
        <v>92</v>
      </c>
      <c r="C30" s="4">
        <v>1229.55</v>
      </c>
      <c r="D30" s="11">
        <v>456026</v>
      </c>
      <c r="E30" s="11">
        <v>1652034.8796112482</v>
      </c>
      <c r="F30" s="11">
        <v>3711000</v>
      </c>
      <c r="G30" s="11">
        <v>5819060.8796112482</v>
      </c>
      <c r="H30" s="11">
        <f t="shared" si="1"/>
        <v>4732.6752711245972</v>
      </c>
      <c r="I30" s="11">
        <f t="shared" si="2"/>
        <v>0</v>
      </c>
      <c r="J30" s="14">
        <f t="shared" si="3"/>
        <v>0</v>
      </c>
    </row>
    <row r="31" spans="1:10" x14ac:dyDescent="0.25">
      <c r="A31" s="1" t="s">
        <v>93</v>
      </c>
      <c r="B31" s="2" t="s">
        <v>94</v>
      </c>
      <c r="C31" s="4">
        <v>1547.43</v>
      </c>
      <c r="D31" s="11">
        <v>324900</v>
      </c>
      <c r="E31" s="11">
        <v>1255667.2210349981</v>
      </c>
      <c r="F31" s="11">
        <v>2821000</v>
      </c>
      <c r="G31" s="11">
        <v>4401567.2210349981</v>
      </c>
      <c r="H31" s="11">
        <f t="shared" si="1"/>
        <v>2844.437047902004</v>
      </c>
      <c r="I31" s="11">
        <f t="shared" si="2"/>
        <v>0</v>
      </c>
      <c r="J31" s="14">
        <f t="shared" si="3"/>
        <v>0</v>
      </c>
    </row>
    <row r="32" spans="1:10" x14ac:dyDescent="0.25">
      <c r="A32" s="1" t="s">
        <v>95</v>
      </c>
      <c r="B32" s="2" t="s">
        <v>96</v>
      </c>
      <c r="C32" s="4">
        <v>1398.97</v>
      </c>
      <c r="D32" s="11">
        <v>196577</v>
      </c>
      <c r="E32" s="11">
        <v>759754.00023931661</v>
      </c>
      <c r="F32" s="11">
        <v>1707000</v>
      </c>
      <c r="G32" s="11">
        <v>2663331.0002393164</v>
      </c>
      <c r="H32" s="11">
        <f t="shared" si="1"/>
        <v>1903.7799239721483</v>
      </c>
      <c r="I32" s="11">
        <f t="shared" si="2"/>
        <v>0</v>
      </c>
      <c r="J32" s="14">
        <f t="shared" si="3"/>
        <v>0</v>
      </c>
    </row>
    <row r="33" spans="1:10" x14ac:dyDescent="0.25">
      <c r="A33" s="1" t="s">
        <v>97</v>
      </c>
      <c r="B33" s="2" t="s">
        <v>98</v>
      </c>
      <c r="C33" s="4">
        <v>168</v>
      </c>
      <c r="D33" s="11">
        <v>46741</v>
      </c>
      <c r="E33" s="11">
        <v>187644.24655142339</v>
      </c>
      <c r="F33" s="11">
        <v>422000</v>
      </c>
      <c r="G33" s="11">
        <v>656385.24655142333</v>
      </c>
      <c r="H33" s="11">
        <f t="shared" si="1"/>
        <v>3907.0550389965674</v>
      </c>
      <c r="I33" s="11">
        <f t="shared" si="2"/>
        <v>0</v>
      </c>
      <c r="J33" s="14">
        <f t="shared" si="3"/>
        <v>0</v>
      </c>
    </row>
    <row r="34" spans="1:10" x14ac:dyDescent="0.25">
      <c r="A34" s="1" t="s">
        <v>99</v>
      </c>
      <c r="B34" s="2" t="s">
        <v>100</v>
      </c>
      <c r="C34" s="4">
        <v>85.09</v>
      </c>
      <c r="D34" s="11">
        <v>23197</v>
      </c>
      <c r="E34" s="11">
        <v>88736.067305270015</v>
      </c>
      <c r="F34" s="11">
        <v>199000</v>
      </c>
      <c r="G34" s="11">
        <v>310933.06730527</v>
      </c>
      <c r="H34" s="11">
        <f t="shared" si="1"/>
        <v>3654.1669679782581</v>
      </c>
      <c r="I34" s="11">
        <f t="shared" si="2"/>
        <v>0</v>
      </c>
      <c r="J34" s="14">
        <f t="shared" si="3"/>
        <v>0</v>
      </c>
    </row>
    <row r="35" spans="1:10" x14ac:dyDescent="0.25">
      <c r="A35" s="1" t="s">
        <v>101</v>
      </c>
      <c r="B35" s="2" t="s">
        <v>102</v>
      </c>
      <c r="C35" s="4">
        <v>10898.54</v>
      </c>
      <c r="D35" s="11">
        <v>924686</v>
      </c>
      <c r="E35" s="11">
        <v>4082961.5084298756</v>
      </c>
      <c r="F35" s="11">
        <v>9172000</v>
      </c>
      <c r="G35" s="11">
        <v>14179647.508429876</v>
      </c>
      <c r="H35" s="11">
        <f t="shared" si="1"/>
        <v>1301.0593628531781</v>
      </c>
      <c r="I35" s="11">
        <f t="shared" si="2"/>
        <v>0</v>
      </c>
      <c r="J35" s="14">
        <f t="shared" si="3"/>
        <v>0</v>
      </c>
    </row>
    <row r="36" spans="1:10" x14ac:dyDescent="0.25">
      <c r="A36" s="1" t="s">
        <v>103</v>
      </c>
      <c r="B36" s="2" t="s">
        <v>104</v>
      </c>
      <c r="C36" s="4">
        <v>13619.69</v>
      </c>
      <c r="D36" s="11">
        <v>2457199</v>
      </c>
      <c r="E36" s="11">
        <v>9496251.8485247809</v>
      </c>
      <c r="F36" s="11">
        <v>21332000</v>
      </c>
      <c r="G36" s="11">
        <v>33285450.848524779</v>
      </c>
      <c r="H36" s="11">
        <f t="shared" si="1"/>
        <v>2443.9213262948551</v>
      </c>
      <c r="I36" s="11">
        <f t="shared" si="2"/>
        <v>0</v>
      </c>
      <c r="J36" s="14">
        <f t="shared" si="3"/>
        <v>0</v>
      </c>
    </row>
    <row r="37" spans="1:10" x14ac:dyDescent="0.25">
      <c r="A37" s="1" t="s">
        <v>105</v>
      </c>
      <c r="B37" s="2" t="s">
        <v>106</v>
      </c>
      <c r="C37" s="4">
        <v>3327.25</v>
      </c>
      <c r="D37" s="11">
        <v>1099916</v>
      </c>
      <c r="E37" s="11">
        <v>4219224.8826456349</v>
      </c>
      <c r="F37" s="11">
        <v>9478000</v>
      </c>
      <c r="G37" s="11">
        <v>14797140.882645635</v>
      </c>
      <c r="H37" s="11">
        <f t="shared" si="1"/>
        <v>4447.258511577319</v>
      </c>
      <c r="I37" s="11">
        <f t="shared" si="2"/>
        <v>0</v>
      </c>
      <c r="J37" s="14">
        <f t="shared" si="3"/>
        <v>0</v>
      </c>
    </row>
    <row r="38" spans="1:10" x14ac:dyDescent="0.25">
      <c r="A38" s="1" t="s">
        <v>107</v>
      </c>
      <c r="B38" s="2" t="s">
        <v>108</v>
      </c>
      <c r="C38" s="4">
        <v>2856.67</v>
      </c>
      <c r="D38" s="11">
        <v>474294</v>
      </c>
      <c r="E38" s="11">
        <v>1747495.9876753888</v>
      </c>
      <c r="F38" s="11">
        <v>3925000</v>
      </c>
      <c r="G38" s="11">
        <v>6146789.9876753893</v>
      </c>
      <c r="H38" s="11">
        <f t="shared" si="1"/>
        <v>2151.7326074329162</v>
      </c>
      <c r="I38" s="11">
        <f t="shared" si="2"/>
        <v>0</v>
      </c>
      <c r="J38" s="14">
        <f t="shared" si="3"/>
        <v>0</v>
      </c>
    </row>
    <row r="39" spans="1:10" x14ac:dyDescent="0.25">
      <c r="A39" s="1" t="s">
        <v>109</v>
      </c>
      <c r="B39" s="2" t="s">
        <v>110</v>
      </c>
      <c r="C39" s="4">
        <v>4754.3</v>
      </c>
      <c r="D39" s="11">
        <v>688737</v>
      </c>
      <c r="E39" s="11">
        <v>2661925.9253687263</v>
      </c>
      <c r="F39" s="11">
        <v>5980000</v>
      </c>
      <c r="G39" s="11">
        <v>9330662.9253687263</v>
      </c>
      <c r="H39" s="11">
        <f t="shared" si="1"/>
        <v>1962.5734441176885</v>
      </c>
      <c r="I39" s="11">
        <f t="shared" si="2"/>
        <v>0</v>
      </c>
      <c r="J39" s="14">
        <f t="shared" si="3"/>
        <v>0</v>
      </c>
    </row>
    <row r="40" spans="1:10" x14ac:dyDescent="0.25">
      <c r="A40" s="1" t="s">
        <v>111</v>
      </c>
      <c r="B40" s="2" t="s">
        <v>112</v>
      </c>
      <c r="C40" s="4">
        <v>629.75</v>
      </c>
      <c r="D40" s="11">
        <v>294158</v>
      </c>
      <c r="E40" s="11">
        <v>1137530.2381103141</v>
      </c>
      <c r="F40" s="11">
        <v>2555000</v>
      </c>
      <c r="G40" s="11">
        <v>3986688.2381103141</v>
      </c>
      <c r="H40" s="11">
        <f t="shared" si="1"/>
        <v>6330.5887068047859</v>
      </c>
      <c r="I40" s="11">
        <f t="shared" si="2"/>
        <v>0</v>
      </c>
      <c r="J40" s="14">
        <f t="shared" si="3"/>
        <v>0</v>
      </c>
    </row>
    <row r="41" spans="1:10" x14ac:dyDescent="0.25">
      <c r="A41" s="1" t="s">
        <v>9</v>
      </c>
      <c r="B41" s="2" t="s">
        <v>10</v>
      </c>
      <c r="C41" s="4">
        <v>542.44000000000005</v>
      </c>
      <c r="D41" s="11">
        <v>0</v>
      </c>
      <c r="E41" s="11">
        <v>0</v>
      </c>
      <c r="F41" s="11">
        <v>0</v>
      </c>
      <c r="G41" s="11">
        <v>0</v>
      </c>
      <c r="H41" s="11">
        <f t="shared" si="1"/>
        <v>0</v>
      </c>
      <c r="I41" s="11">
        <f t="shared" si="2"/>
        <v>500</v>
      </c>
      <c r="J41" s="14">
        <f t="shared" si="3"/>
        <v>271000</v>
      </c>
    </row>
    <row r="42" spans="1:10" x14ac:dyDescent="0.25">
      <c r="A42" s="1" t="s">
        <v>113</v>
      </c>
      <c r="B42" s="2" t="s">
        <v>114</v>
      </c>
      <c r="C42" s="4">
        <v>715.67</v>
      </c>
      <c r="D42" s="11">
        <v>138146</v>
      </c>
      <c r="E42" s="11">
        <v>534305.78907383652</v>
      </c>
      <c r="F42" s="11">
        <v>1200000</v>
      </c>
      <c r="G42" s="11">
        <v>1872451.7890738365</v>
      </c>
      <c r="H42" s="11">
        <f t="shared" si="1"/>
        <v>2616.3619951567575</v>
      </c>
      <c r="I42" s="11">
        <f t="shared" si="2"/>
        <v>0</v>
      </c>
      <c r="J42" s="14">
        <f t="shared" si="3"/>
        <v>0</v>
      </c>
    </row>
    <row r="43" spans="1:10" x14ac:dyDescent="0.25">
      <c r="A43" s="1" t="s">
        <v>115</v>
      </c>
      <c r="B43" s="2" t="s">
        <v>116</v>
      </c>
      <c r="C43" s="4">
        <v>2446.91</v>
      </c>
      <c r="D43" s="11">
        <v>629268</v>
      </c>
      <c r="E43" s="11">
        <v>2431993.2697126837</v>
      </c>
      <c r="F43" s="11">
        <v>5463000</v>
      </c>
      <c r="G43" s="11">
        <v>8524261.2697126828</v>
      </c>
      <c r="H43" s="11">
        <f t="shared" si="1"/>
        <v>3483.6840217714112</v>
      </c>
      <c r="I43" s="11">
        <f t="shared" si="2"/>
        <v>0</v>
      </c>
      <c r="J43" s="14">
        <f t="shared" si="3"/>
        <v>0</v>
      </c>
    </row>
    <row r="44" spans="1:10" x14ac:dyDescent="0.25">
      <c r="A44" s="1" t="s">
        <v>117</v>
      </c>
      <c r="B44" s="2" t="s">
        <v>118</v>
      </c>
      <c r="C44" s="4">
        <v>865.57</v>
      </c>
      <c r="D44" s="11">
        <v>154226</v>
      </c>
      <c r="E44" s="11">
        <v>643327.545089858</v>
      </c>
      <c r="F44" s="11">
        <v>1445000</v>
      </c>
      <c r="G44" s="11">
        <v>2242553.5450898581</v>
      </c>
      <c r="H44" s="11">
        <f t="shared" si="1"/>
        <v>2590.8401921160139</v>
      </c>
      <c r="I44" s="11">
        <f t="shared" si="2"/>
        <v>0</v>
      </c>
      <c r="J44" s="14">
        <f t="shared" si="3"/>
        <v>0</v>
      </c>
    </row>
    <row r="45" spans="1:10" x14ac:dyDescent="0.25">
      <c r="A45" s="1" t="s">
        <v>119</v>
      </c>
      <c r="B45" s="2" t="s">
        <v>120</v>
      </c>
      <c r="C45" s="4">
        <v>12127.15</v>
      </c>
      <c r="D45" s="11">
        <v>3460188</v>
      </c>
      <c r="E45" s="11">
        <v>12801189.879450673</v>
      </c>
      <c r="F45" s="11">
        <v>28756000</v>
      </c>
      <c r="G45" s="11">
        <v>45017377.879450671</v>
      </c>
      <c r="H45" s="11">
        <f t="shared" si="1"/>
        <v>3712.1152026197969</v>
      </c>
      <c r="I45" s="11">
        <f t="shared" si="2"/>
        <v>0</v>
      </c>
      <c r="J45" s="14">
        <f t="shared" si="3"/>
        <v>0</v>
      </c>
    </row>
    <row r="46" spans="1:10" x14ac:dyDescent="0.25">
      <c r="A46" s="1" t="s">
        <v>121</v>
      </c>
      <c r="B46" s="2" t="s">
        <v>122</v>
      </c>
      <c r="C46" s="4">
        <v>547.84</v>
      </c>
      <c r="D46" s="11">
        <v>93264</v>
      </c>
      <c r="E46" s="11">
        <v>309768.12501303916</v>
      </c>
      <c r="F46" s="11">
        <v>696000</v>
      </c>
      <c r="G46" s="11">
        <v>1099032.1250130392</v>
      </c>
      <c r="H46" s="11">
        <f t="shared" si="1"/>
        <v>2006.1188029589646</v>
      </c>
      <c r="I46" s="11">
        <f t="shared" si="2"/>
        <v>0</v>
      </c>
      <c r="J46" s="14">
        <f t="shared" si="3"/>
        <v>0</v>
      </c>
    </row>
    <row r="47" spans="1:10" x14ac:dyDescent="0.25">
      <c r="A47" s="1" t="s">
        <v>123</v>
      </c>
      <c r="B47" s="2" t="s">
        <v>124</v>
      </c>
      <c r="C47" s="4">
        <v>1528.17</v>
      </c>
      <c r="D47" s="11">
        <v>352364</v>
      </c>
      <c r="E47" s="11">
        <v>1236337.6067841633</v>
      </c>
      <c r="F47" s="11">
        <v>2777000</v>
      </c>
      <c r="G47" s="11">
        <v>4365701.606784163</v>
      </c>
      <c r="H47" s="11">
        <f t="shared" si="1"/>
        <v>2856.8167198571905</v>
      </c>
      <c r="I47" s="11">
        <f t="shared" si="2"/>
        <v>0</v>
      </c>
      <c r="J47" s="14">
        <f t="shared" si="3"/>
        <v>0</v>
      </c>
    </row>
    <row r="48" spans="1:10" x14ac:dyDescent="0.25">
      <c r="A48" s="1" t="s">
        <v>125</v>
      </c>
      <c r="B48" s="2" t="s">
        <v>126</v>
      </c>
      <c r="C48" s="4">
        <v>168.12</v>
      </c>
      <c r="D48" s="11">
        <v>38943</v>
      </c>
      <c r="E48" s="11">
        <v>129232.64978603108</v>
      </c>
      <c r="F48" s="11">
        <v>290000</v>
      </c>
      <c r="G48" s="11">
        <v>458175.64978603111</v>
      </c>
      <c r="H48" s="11">
        <f t="shared" si="1"/>
        <v>2725.289375363021</v>
      </c>
      <c r="I48" s="11">
        <f t="shared" si="2"/>
        <v>0</v>
      </c>
      <c r="J48" s="14">
        <f t="shared" si="3"/>
        <v>0</v>
      </c>
    </row>
    <row r="49" spans="1:10" x14ac:dyDescent="0.25">
      <c r="A49" s="1" t="s">
        <v>127</v>
      </c>
      <c r="B49" s="2" t="s">
        <v>128</v>
      </c>
      <c r="C49" s="4">
        <v>100.97</v>
      </c>
      <c r="D49" s="11">
        <v>62490</v>
      </c>
      <c r="E49" s="11">
        <v>223197.85903533574</v>
      </c>
      <c r="F49" s="11">
        <v>501000</v>
      </c>
      <c r="G49" s="11">
        <v>786687.85903533571</v>
      </c>
      <c r="H49" s="11">
        <f t="shared" si="1"/>
        <v>7791.3029517216573</v>
      </c>
      <c r="I49" s="11">
        <f t="shared" si="2"/>
        <v>0</v>
      </c>
      <c r="J49" s="14">
        <f t="shared" si="3"/>
        <v>0</v>
      </c>
    </row>
    <row r="50" spans="1:10" x14ac:dyDescent="0.25">
      <c r="A50" s="1" t="s">
        <v>129</v>
      </c>
      <c r="B50" s="2" t="s">
        <v>130</v>
      </c>
      <c r="C50" s="4">
        <v>732.58</v>
      </c>
      <c r="D50" s="11">
        <v>198113</v>
      </c>
      <c r="E50" s="11">
        <v>759965.37724576076</v>
      </c>
      <c r="F50" s="11">
        <v>1707000</v>
      </c>
      <c r="G50" s="11">
        <v>2665078.3772457605</v>
      </c>
      <c r="H50" s="11">
        <f t="shared" si="1"/>
        <v>3637.9349384992224</v>
      </c>
      <c r="I50" s="11">
        <f t="shared" si="2"/>
        <v>0</v>
      </c>
      <c r="J50" s="14">
        <f t="shared" si="3"/>
        <v>0</v>
      </c>
    </row>
    <row r="51" spans="1:10" x14ac:dyDescent="0.25">
      <c r="A51" s="1" t="s">
        <v>131</v>
      </c>
      <c r="B51" s="2" t="s">
        <v>132</v>
      </c>
      <c r="C51" s="4">
        <v>1644.23</v>
      </c>
      <c r="D51" s="11">
        <v>523489</v>
      </c>
      <c r="E51" s="11">
        <v>2003164.606854497</v>
      </c>
      <c r="F51" s="11">
        <v>4500000</v>
      </c>
      <c r="G51" s="11">
        <v>7026653.6068544965</v>
      </c>
      <c r="H51" s="11">
        <f t="shared" si="1"/>
        <v>4273.5223216061604</v>
      </c>
      <c r="I51" s="11">
        <f t="shared" si="2"/>
        <v>0</v>
      </c>
      <c r="J51" s="14">
        <f t="shared" si="3"/>
        <v>0</v>
      </c>
    </row>
    <row r="52" spans="1:10" x14ac:dyDescent="0.25">
      <c r="A52" s="1" t="s">
        <v>133</v>
      </c>
      <c r="B52" s="2" t="s">
        <v>134</v>
      </c>
      <c r="C52" s="4">
        <v>484.81</v>
      </c>
      <c r="D52" s="11">
        <v>134527</v>
      </c>
      <c r="E52" s="11">
        <v>446424.98565617914</v>
      </c>
      <c r="F52" s="11">
        <v>1003000</v>
      </c>
      <c r="G52" s="11">
        <v>1583951.985656179</v>
      </c>
      <c r="H52" s="11">
        <f t="shared" si="1"/>
        <v>3267.160301264782</v>
      </c>
      <c r="I52" s="11">
        <f t="shared" si="2"/>
        <v>0</v>
      </c>
      <c r="J52" s="14">
        <f t="shared" si="3"/>
        <v>0</v>
      </c>
    </row>
    <row r="53" spans="1:10" x14ac:dyDescent="0.25">
      <c r="A53" s="1" t="s">
        <v>135</v>
      </c>
      <c r="B53" s="2" t="s">
        <v>136</v>
      </c>
      <c r="C53" s="4">
        <v>457.56</v>
      </c>
      <c r="D53" s="11">
        <v>34850</v>
      </c>
      <c r="E53" s="11">
        <v>134702.4363220176</v>
      </c>
      <c r="F53" s="11">
        <v>303000</v>
      </c>
      <c r="G53" s="11">
        <v>472552.43632201757</v>
      </c>
      <c r="H53" s="11">
        <f t="shared" si="1"/>
        <v>1032.7660554288345</v>
      </c>
      <c r="I53" s="11">
        <f t="shared" si="2"/>
        <v>0</v>
      </c>
      <c r="J53" s="14">
        <f t="shared" si="3"/>
        <v>0</v>
      </c>
    </row>
    <row r="54" spans="1:10" x14ac:dyDescent="0.25">
      <c r="A54" s="1" t="s">
        <v>137</v>
      </c>
      <c r="B54" s="2" t="s">
        <v>138</v>
      </c>
      <c r="C54" s="4">
        <v>167.5</v>
      </c>
      <c r="D54" s="11">
        <v>42897</v>
      </c>
      <c r="E54" s="11">
        <v>160776.60305539449</v>
      </c>
      <c r="F54" s="11">
        <v>361000</v>
      </c>
      <c r="G54" s="11">
        <v>564673.60305539449</v>
      </c>
      <c r="H54" s="11">
        <f t="shared" si="1"/>
        <v>3371.1856898829524</v>
      </c>
      <c r="I54" s="11">
        <f t="shared" si="2"/>
        <v>0</v>
      </c>
      <c r="J54" s="14">
        <f t="shared" si="3"/>
        <v>0</v>
      </c>
    </row>
    <row r="55" spans="1:10" x14ac:dyDescent="0.25">
      <c r="A55" s="1" t="s">
        <v>139</v>
      </c>
      <c r="B55" s="2" t="s">
        <v>140</v>
      </c>
      <c r="C55" s="4">
        <v>214.79</v>
      </c>
      <c r="D55" s="11">
        <v>65358</v>
      </c>
      <c r="E55" s="11">
        <v>249402.10392652443</v>
      </c>
      <c r="F55" s="11">
        <v>560000</v>
      </c>
      <c r="G55" s="11">
        <v>874760.1039265244</v>
      </c>
      <c r="H55" s="11">
        <f t="shared" si="1"/>
        <v>4072.6295634178705</v>
      </c>
      <c r="I55" s="11">
        <f t="shared" si="2"/>
        <v>0</v>
      </c>
      <c r="J55" s="14">
        <f t="shared" si="3"/>
        <v>0</v>
      </c>
    </row>
    <row r="56" spans="1:10" x14ac:dyDescent="0.25">
      <c r="A56" s="1" t="s">
        <v>141</v>
      </c>
      <c r="B56" s="2" t="s">
        <v>142</v>
      </c>
      <c r="C56" s="4">
        <v>948.11</v>
      </c>
      <c r="D56" s="11">
        <v>202019</v>
      </c>
      <c r="E56" s="11">
        <v>731884.75492813671</v>
      </c>
      <c r="F56" s="11">
        <v>1644000</v>
      </c>
      <c r="G56" s="11">
        <v>2577903.7549281367</v>
      </c>
      <c r="H56" s="11">
        <f t="shared" si="1"/>
        <v>2718.9922634801201</v>
      </c>
      <c r="I56" s="11">
        <f t="shared" si="2"/>
        <v>0</v>
      </c>
      <c r="J56" s="14">
        <f t="shared" si="3"/>
        <v>0</v>
      </c>
    </row>
    <row r="57" spans="1:10" x14ac:dyDescent="0.25">
      <c r="A57" s="1" t="s">
        <v>143</v>
      </c>
      <c r="B57" s="2" t="s">
        <v>144</v>
      </c>
      <c r="C57" s="4">
        <v>236.84</v>
      </c>
      <c r="D57" s="11">
        <v>96702</v>
      </c>
      <c r="E57" s="11">
        <v>320954.84658485465</v>
      </c>
      <c r="F57" s="11">
        <v>721000</v>
      </c>
      <c r="G57" s="11">
        <v>1138656.8465848546</v>
      </c>
      <c r="H57" s="11">
        <f t="shared" si="1"/>
        <v>4807.7049762913975</v>
      </c>
      <c r="I57" s="11">
        <f t="shared" si="2"/>
        <v>0</v>
      </c>
      <c r="J57" s="14">
        <f t="shared" si="3"/>
        <v>0</v>
      </c>
    </row>
    <row r="58" spans="1:10" x14ac:dyDescent="0.25">
      <c r="A58" s="1" t="s">
        <v>145</v>
      </c>
      <c r="B58" s="2" t="s">
        <v>146</v>
      </c>
      <c r="C58" s="4">
        <v>89.35</v>
      </c>
      <c r="D58" s="11">
        <v>12198</v>
      </c>
      <c r="E58" s="11">
        <v>45569.630635421578</v>
      </c>
      <c r="F58" s="11">
        <v>102000</v>
      </c>
      <c r="G58" s="11">
        <v>159767.63063542158</v>
      </c>
      <c r="H58" s="11">
        <f t="shared" si="1"/>
        <v>1788.1100238995141</v>
      </c>
      <c r="I58" s="11">
        <f t="shared" si="2"/>
        <v>0</v>
      </c>
      <c r="J58" s="14">
        <f t="shared" si="3"/>
        <v>0</v>
      </c>
    </row>
    <row r="59" spans="1:10" x14ac:dyDescent="0.25">
      <c r="A59" s="1" t="s">
        <v>147</v>
      </c>
      <c r="B59" s="2" t="s">
        <v>148</v>
      </c>
      <c r="C59" s="4">
        <v>177.52</v>
      </c>
      <c r="D59" s="11">
        <v>54422</v>
      </c>
      <c r="E59" s="11">
        <v>210320.1214119668</v>
      </c>
      <c r="F59" s="11">
        <v>472000</v>
      </c>
      <c r="G59" s="11">
        <v>736742.12141196686</v>
      </c>
      <c r="H59" s="11">
        <f t="shared" si="1"/>
        <v>4150.1922116492051</v>
      </c>
      <c r="I59" s="11">
        <f t="shared" si="2"/>
        <v>0</v>
      </c>
      <c r="J59" s="14">
        <f t="shared" si="3"/>
        <v>0</v>
      </c>
    </row>
    <row r="60" spans="1:10" x14ac:dyDescent="0.25">
      <c r="A60" s="1" t="s">
        <v>149</v>
      </c>
      <c r="B60" s="2" t="s">
        <v>150</v>
      </c>
      <c r="C60" s="4">
        <v>208.94</v>
      </c>
      <c r="D60" s="11">
        <v>113704</v>
      </c>
      <c r="E60" s="11">
        <v>439417.02490406804</v>
      </c>
      <c r="F60" s="11">
        <v>987000</v>
      </c>
      <c r="G60" s="11">
        <v>1540121.0249040681</v>
      </c>
      <c r="H60" s="11">
        <f t="shared" si="1"/>
        <v>7371.116229080445</v>
      </c>
      <c r="I60" s="11">
        <f t="shared" si="2"/>
        <v>0</v>
      </c>
      <c r="J60" s="14">
        <f t="shared" si="3"/>
        <v>0</v>
      </c>
    </row>
    <row r="61" spans="1:10" x14ac:dyDescent="0.25">
      <c r="A61" s="1" t="s">
        <v>151</v>
      </c>
      <c r="B61" s="2" t="s">
        <v>152</v>
      </c>
      <c r="C61" s="4">
        <v>35.6</v>
      </c>
      <c r="D61" s="11">
        <v>0</v>
      </c>
      <c r="E61" s="11">
        <v>29452</v>
      </c>
      <c r="F61" s="11">
        <v>0</v>
      </c>
      <c r="G61" s="11">
        <v>29452</v>
      </c>
      <c r="H61" s="11">
        <f t="shared" si="1"/>
        <v>827.30337078651678</v>
      </c>
      <c r="I61" s="11">
        <f t="shared" si="2"/>
        <v>0</v>
      </c>
      <c r="J61" s="14">
        <f t="shared" si="3"/>
        <v>0</v>
      </c>
    </row>
    <row r="62" spans="1:10" x14ac:dyDescent="0.25">
      <c r="A62" s="1" t="s">
        <v>153</v>
      </c>
      <c r="B62" s="2" t="s">
        <v>154</v>
      </c>
      <c r="C62" s="4">
        <v>411.59</v>
      </c>
      <c r="D62" s="11">
        <v>139816</v>
      </c>
      <c r="E62" s="11">
        <v>506862.54972949036</v>
      </c>
      <c r="F62" s="11">
        <v>1139000</v>
      </c>
      <c r="G62" s="11">
        <v>1785678.5497294904</v>
      </c>
      <c r="H62" s="11">
        <f t="shared" si="1"/>
        <v>4338.4886652481609</v>
      </c>
      <c r="I62" s="11">
        <f t="shared" si="2"/>
        <v>0</v>
      </c>
      <c r="J62" s="14">
        <f t="shared" si="3"/>
        <v>0</v>
      </c>
    </row>
    <row r="63" spans="1:10" x14ac:dyDescent="0.25">
      <c r="A63" s="1" t="s">
        <v>155</v>
      </c>
      <c r="B63" s="2" t="s">
        <v>156</v>
      </c>
      <c r="C63" s="4">
        <v>551.38</v>
      </c>
      <c r="D63" s="11">
        <v>118827</v>
      </c>
      <c r="E63" s="11">
        <v>459585.64327278885</v>
      </c>
      <c r="F63" s="11">
        <v>1032000</v>
      </c>
      <c r="G63" s="11">
        <v>1610412.6432727887</v>
      </c>
      <c r="H63" s="11">
        <f t="shared" si="1"/>
        <v>2920.6946992505873</v>
      </c>
      <c r="I63" s="11">
        <f t="shared" si="2"/>
        <v>0</v>
      </c>
      <c r="J63" s="14">
        <f t="shared" si="3"/>
        <v>0</v>
      </c>
    </row>
    <row r="64" spans="1:10" x14ac:dyDescent="0.25">
      <c r="A64" s="1" t="s">
        <v>157</v>
      </c>
      <c r="B64" s="2" t="s">
        <v>158</v>
      </c>
      <c r="C64" s="4">
        <v>384.67</v>
      </c>
      <c r="D64" s="11">
        <v>122307</v>
      </c>
      <c r="E64" s="11">
        <v>464990.39072986948</v>
      </c>
      <c r="F64" s="11">
        <v>1045000</v>
      </c>
      <c r="G64" s="11">
        <v>1632297.3907298695</v>
      </c>
      <c r="H64" s="11">
        <f t="shared" si="1"/>
        <v>4243.3706572643287</v>
      </c>
      <c r="I64" s="11">
        <f t="shared" si="2"/>
        <v>0</v>
      </c>
      <c r="J64" s="14">
        <f t="shared" si="3"/>
        <v>0</v>
      </c>
    </row>
    <row r="65" spans="1:10" x14ac:dyDescent="0.25">
      <c r="A65" s="1" t="s">
        <v>159</v>
      </c>
      <c r="B65" s="2" t="s">
        <v>160</v>
      </c>
      <c r="C65" s="4">
        <v>1954.67</v>
      </c>
      <c r="D65" s="11">
        <v>446439</v>
      </c>
      <c r="E65" s="11">
        <v>1617216.2087189725</v>
      </c>
      <c r="F65" s="11">
        <v>3633000</v>
      </c>
      <c r="G65" s="11">
        <v>5696655.2087189723</v>
      </c>
      <c r="H65" s="11">
        <f t="shared" si="1"/>
        <v>2914.3820740682427</v>
      </c>
      <c r="I65" s="11">
        <f t="shared" si="2"/>
        <v>0</v>
      </c>
      <c r="J65" s="14">
        <f t="shared" si="3"/>
        <v>0</v>
      </c>
    </row>
    <row r="66" spans="1:10" x14ac:dyDescent="0.25">
      <c r="A66" s="1" t="s">
        <v>161</v>
      </c>
      <c r="B66" s="2" t="s">
        <v>162</v>
      </c>
      <c r="C66" s="4">
        <v>1523.71</v>
      </c>
      <c r="D66" s="11">
        <v>50371</v>
      </c>
      <c r="E66" s="11">
        <v>336775.60252871574</v>
      </c>
      <c r="F66" s="11">
        <v>757000</v>
      </c>
      <c r="G66" s="11">
        <v>1144146.6025287157</v>
      </c>
      <c r="H66" s="11">
        <f t="shared" si="1"/>
        <v>750.89525075553468</v>
      </c>
      <c r="I66" s="11">
        <f t="shared" si="2"/>
        <v>0</v>
      </c>
      <c r="J66" s="14">
        <f t="shared" si="3"/>
        <v>0</v>
      </c>
    </row>
    <row r="67" spans="1:10" x14ac:dyDescent="0.25">
      <c r="A67" s="1" t="s">
        <v>163</v>
      </c>
      <c r="B67" s="2" t="s">
        <v>164</v>
      </c>
      <c r="C67" s="4">
        <v>13.75</v>
      </c>
      <c r="D67" s="11">
        <v>19282</v>
      </c>
      <c r="E67" s="11">
        <v>73965.69248573923</v>
      </c>
      <c r="F67" s="11">
        <v>166000</v>
      </c>
      <c r="G67" s="11">
        <v>259247.69248573924</v>
      </c>
      <c r="H67" s="11">
        <f t="shared" si="1"/>
        <v>18854.377635326491</v>
      </c>
      <c r="I67" s="11">
        <f t="shared" si="2"/>
        <v>0</v>
      </c>
      <c r="J67" s="14">
        <f t="shared" si="3"/>
        <v>0</v>
      </c>
    </row>
    <row r="68" spans="1:10" x14ac:dyDescent="0.25">
      <c r="A68" s="1" t="s">
        <v>165</v>
      </c>
      <c r="B68" s="2" t="s">
        <v>166</v>
      </c>
      <c r="C68" s="4">
        <v>3583.52</v>
      </c>
      <c r="D68" s="11">
        <v>921380</v>
      </c>
      <c r="E68" s="11">
        <v>3560990.3806705433</v>
      </c>
      <c r="F68" s="11">
        <v>7999000</v>
      </c>
      <c r="G68" s="11">
        <v>12481370.380670544</v>
      </c>
      <c r="H68" s="11">
        <f t="shared" si="1"/>
        <v>3482.9916899223513</v>
      </c>
      <c r="I68" s="11">
        <f t="shared" si="2"/>
        <v>0</v>
      </c>
      <c r="J68" s="14">
        <f t="shared" si="3"/>
        <v>0</v>
      </c>
    </row>
    <row r="69" spans="1:10" x14ac:dyDescent="0.25">
      <c r="A69" s="1" t="s">
        <v>167</v>
      </c>
      <c r="B69" s="2" t="s">
        <v>168</v>
      </c>
      <c r="C69" s="4">
        <v>3151.61</v>
      </c>
      <c r="D69" s="11">
        <v>508484</v>
      </c>
      <c r="E69" s="11">
        <v>1965243.5718984099</v>
      </c>
      <c r="F69" s="11">
        <v>4415000</v>
      </c>
      <c r="G69" s="11">
        <v>6888727.5718984101</v>
      </c>
      <c r="H69" s="11">
        <f t="shared" si="1"/>
        <v>2185.7804651903025</v>
      </c>
      <c r="I69" s="11">
        <f t="shared" si="2"/>
        <v>0</v>
      </c>
      <c r="J69" s="14">
        <f t="shared" si="3"/>
        <v>0</v>
      </c>
    </row>
    <row r="70" spans="1:10" x14ac:dyDescent="0.25">
      <c r="A70" s="1" t="s">
        <v>169</v>
      </c>
      <c r="B70" s="2" t="s">
        <v>170</v>
      </c>
      <c r="C70" s="4">
        <v>5807.2</v>
      </c>
      <c r="D70" s="11">
        <v>1250145</v>
      </c>
      <c r="E70" s="11">
        <v>4564666.9424385615</v>
      </c>
      <c r="F70" s="11">
        <v>10254000</v>
      </c>
      <c r="G70" s="11">
        <v>16068811.942438561</v>
      </c>
      <c r="H70" s="11">
        <f t="shared" ref="H70:H133" si="4">G70/C70</f>
        <v>2767.0498592158979</v>
      </c>
      <c r="I70" s="11">
        <f t="shared" si="2"/>
        <v>0</v>
      </c>
      <c r="J70" s="14">
        <f t="shared" si="3"/>
        <v>0</v>
      </c>
    </row>
    <row r="71" spans="1:10" x14ac:dyDescent="0.25">
      <c r="A71" s="1" t="s">
        <v>171</v>
      </c>
      <c r="B71" s="2" t="s">
        <v>172</v>
      </c>
      <c r="C71" s="4">
        <v>89.89</v>
      </c>
      <c r="D71" s="11">
        <v>10321</v>
      </c>
      <c r="E71" s="11">
        <v>53143.431374014093</v>
      </c>
      <c r="F71" s="11">
        <v>119000</v>
      </c>
      <c r="G71" s="11">
        <v>182464.43137401409</v>
      </c>
      <c r="H71" s="11">
        <f t="shared" si="4"/>
        <v>2029.863515118635</v>
      </c>
      <c r="I71" s="11">
        <f t="shared" ref="I71:I134" si="5">IF(H71&lt;$I$4,$I$4-H71,0)</f>
        <v>0</v>
      </c>
      <c r="J71" s="14">
        <f t="shared" ref="J71:J134" si="6">ROUND(I71*C71,-3)</f>
        <v>0</v>
      </c>
    </row>
    <row r="72" spans="1:10" x14ac:dyDescent="0.25">
      <c r="A72" s="1" t="s">
        <v>173</v>
      </c>
      <c r="B72" s="2" t="s">
        <v>174</v>
      </c>
      <c r="C72" s="4">
        <v>1801.4</v>
      </c>
      <c r="D72" s="11">
        <v>152942</v>
      </c>
      <c r="E72" s="11">
        <v>591075.14909685485</v>
      </c>
      <c r="F72" s="11">
        <v>1328000</v>
      </c>
      <c r="G72" s="11">
        <v>2072017.149096855</v>
      </c>
      <c r="H72" s="11">
        <f t="shared" si="4"/>
        <v>1150.226018150802</v>
      </c>
      <c r="I72" s="11">
        <f t="shared" si="5"/>
        <v>0</v>
      </c>
      <c r="J72" s="14">
        <f t="shared" si="6"/>
        <v>0</v>
      </c>
    </row>
    <row r="73" spans="1:10" x14ac:dyDescent="0.25">
      <c r="A73" s="1" t="s">
        <v>175</v>
      </c>
      <c r="B73" s="2" t="s">
        <v>176</v>
      </c>
      <c r="C73" s="4">
        <v>19236.169999999998</v>
      </c>
      <c r="D73" s="11">
        <v>2326535</v>
      </c>
      <c r="E73" s="11">
        <v>8991795.7447148096</v>
      </c>
      <c r="F73" s="11">
        <v>20199000</v>
      </c>
      <c r="G73" s="11">
        <v>31517330.744714811</v>
      </c>
      <c r="H73" s="11">
        <f t="shared" si="4"/>
        <v>1638.4410589381782</v>
      </c>
      <c r="I73" s="11">
        <f t="shared" si="5"/>
        <v>0</v>
      </c>
      <c r="J73" s="14">
        <f t="shared" si="6"/>
        <v>0</v>
      </c>
    </row>
    <row r="74" spans="1:10" x14ac:dyDescent="0.25">
      <c r="A74" s="1" t="s">
        <v>177</v>
      </c>
      <c r="B74" s="2" t="s">
        <v>178</v>
      </c>
      <c r="C74" s="4">
        <v>3149.34</v>
      </c>
      <c r="D74" s="11">
        <v>612490</v>
      </c>
      <c r="E74" s="11">
        <v>2226655.1417449093</v>
      </c>
      <c r="F74" s="11">
        <v>5002000</v>
      </c>
      <c r="G74" s="11">
        <v>7841145.1417449098</v>
      </c>
      <c r="H74" s="11">
        <f t="shared" si="4"/>
        <v>2489.7740929035635</v>
      </c>
      <c r="I74" s="11">
        <f t="shared" si="5"/>
        <v>0</v>
      </c>
      <c r="J74" s="14">
        <f t="shared" si="6"/>
        <v>0</v>
      </c>
    </row>
    <row r="75" spans="1:10" x14ac:dyDescent="0.25">
      <c r="A75" s="1" t="s">
        <v>179</v>
      </c>
      <c r="B75" s="2" t="s">
        <v>180</v>
      </c>
      <c r="C75" s="4">
        <v>1459.72</v>
      </c>
      <c r="D75" s="11">
        <v>359083</v>
      </c>
      <c r="E75" s="11">
        <v>1377462.652148139</v>
      </c>
      <c r="F75" s="11">
        <v>3094000</v>
      </c>
      <c r="G75" s="11">
        <v>4830545.6521481387</v>
      </c>
      <c r="H75" s="11">
        <f t="shared" si="4"/>
        <v>3309.2275588113739</v>
      </c>
      <c r="I75" s="11">
        <f t="shared" si="5"/>
        <v>0</v>
      </c>
      <c r="J75" s="14">
        <f t="shared" si="6"/>
        <v>0</v>
      </c>
    </row>
    <row r="76" spans="1:10" x14ac:dyDescent="0.25">
      <c r="A76" s="1" t="s">
        <v>181</v>
      </c>
      <c r="B76" s="2" t="s">
        <v>182</v>
      </c>
      <c r="C76" s="4">
        <v>80.510000000000005</v>
      </c>
      <c r="D76" s="11">
        <v>0</v>
      </c>
      <c r="E76" s="11">
        <v>69120.281107249379</v>
      </c>
      <c r="F76" s="11">
        <v>0</v>
      </c>
      <c r="G76" s="11">
        <v>69120.281107249379</v>
      </c>
      <c r="H76" s="11">
        <f t="shared" si="4"/>
        <v>858.53038265121563</v>
      </c>
      <c r="I76" s="11">
        <f t="shared" si="5"/>
        <v>0</v>
      </c>
      <c r="J76" s="14">
        <f t="shared" si="6"/>
        <v>0</v>
      </c>
    </row>
    <row r="77" spans="1:10" x14ac:dyDescent="0.25">
      <c r="A77" s="1" t="s">
        <v>183</v>
      </c>
      <c r="B77" s="2" t="s">
        <v>184</v>
      </c>
      <c r="C77" s="4">
        <v>288.76</v>
      </c>
      <c r="D77" s="11">
        <v>143451</v>
      </c>
      <c r="E77" s="11">
        <v>550256.62317550951</v>
      </c>
      <c r="F77" s="11">
        <v>1236000</v>
      </c>
      <c r="G77" s="11">
        <v>1929707.6231755095</v>
      </c>
      <c r="H77" s="11">
        <f t="shared" si="4"/>
        <v>6682.738686713913</v>
      </c>
      <c r="I77" s="11">
        <f t="shared" si="5"/>
        <v>0</v>
      </c>
      <c r="J77" s="14">
        <f t="shared" si="6"/>
        <v>0</v>
      </c>
    </row>
    <row r="78" spans="1:10" x14ac:dyDescent="0.25">
      <c r="A78" s="1" t="s">
        <v>185</v>
      </c>
      <c r="B78" s="2" t="s">
        <v>186</v>
      </c>
      <c r="C78" s="4">
        <v>4041.96</v>
      </c>
      <c r="D78" s="11">
        <v>485099</v>
      </c>
      <c r="E78" s="11">
        <v>1756224.2320645612</v>
      </c>
      <c r="F78" s="11">
        <v>3945000</v>
      </c>
      <c r="G78" s="11">
        <v>6186323.232064561</v>
      </c>
      <c r="H78" s="11">
        <f t="shared" si="4"/>
        <v>1530.5255945295255</v>
      </c>
      <c r="I78" s="11">
        <f t="shared" si="5"/>
        <v>0</v>
      </c>
      <c r="J78" s="14">
        <f t="shared" si="6"/>
        <v>0</v>
      </c>
    </row>
    <row r="79" spans="1:10" x14ac:dyDescent="0.25">
      <c r="A79" s="1" t="s">
        <v>187</v>
      </c>
      <c r="B79" s="2" t="s">
        <v>188</v>
      </c>
      <c r="C79" s="4">
        <v>2548.84</v>
      </c>
      <c r="D79" s="11">
        <v>467336</v>
      </c>
      <c r="E79" s="11">
        <v>1806190.5044340217</v>
      </c>
      <c r="F79" s="11">
        <v>4057000</v>
      </c>
      <c r="G79" s="11">
        <v>6330526.5044340212</v>
      </c>
      <c r="H79" s="11">
        <f t="shared" si="4"/>
        <v>2483.6892486127103</v>
      </c>
      <c r="I79" s="11">
        <f t="shared" si="5"/>
        <v>0</v>
      </c>
      <c r="J79" s="14">
        <f t="shared" si="6"/>
        <v>0</v>
      </c>
    </row>
    <row r="80" spans="1:10" x14ac:dyDescent="0.25">
      <c r="A80" s="1" t="s">
        <v>189</v>
      </c>
      <c r="B80" s="2" t="s">
        <v>190</v>
      </c>
      <c r="C80" s="4">
        <v>50.46</v>
      </c>
      <c r="D80" s="11">
        <v>75860</v>
      </c>
      <c r="E80" s="11">
        <v>293150.64035258075</v>
      </c>
      <c r="F80" s="11">
        <v>659000</v>
      </c>
      <c r="G80" s="11">
        <v>1028010.6403525807</v>
      </c>
      <c r="H80" s="11">
        <f t="shared" si="4"/>
        <v>20372.783201596922</v>
      </c>
      <c r="I80" s="11">
        <f t="shared" si="5"/>
        <v>0</v>
      </c>
      <c r="J80" s="14">
        <f t="shared" si="6"/>
        <v>0</v>
      </c>
    </row>
    <row r="81" spans="1:10" x14ac:dyDescent="0.25">
      <c r="A81" s="1" t="s">
        <v>191</v>
      </c>
      <c r="B81" s="2" t="s">
        <v>192</v>
      </c>
      <c r="C81" s="4">
        <v>19556.240000000002</v>
      </c>
      <c r="D81" s="11">
        <v>2633492</v>
      </c>
      <c r="E81" s="11">
        <v>10183373.45739593</v>
      </c>
      <c r="F81" s="11">
        <v>22875000</v>
      </c>
      <c r="G81" s="11">
        <v>35691865.457395926</v>
      </c>
      <c r="H81" s="11">
        <f t="shared" si="4"/>
        <v>1825.0883327979163</v>
      </c>
      <c r="I81" s="11">
        <f t="shared" si="5"/>
        <v>0</v>
      </c>
      <c r="J81" s="14">
        <f t="shared" si="6"/>
        <v>0</v>
      </c>
    </row>
    <row r="82" spans="1:10" x14ac:dyDescent="0.25">
      <c r="A82" s="1" t="s">
        <v>193</v>
      </c>
      <c r="B82" s="2" t="s">
        <v>194</v>
      </c>
      <c r="C82" s="4">
        <v>24272.799999999999</v>
      </c>
      <c r="D82" s="11">
        <v>4940338</v>
      </c>
      <c r="E82" s="11">
        <v>18124163.702622894</v>
      </c>
      <c r="F82" s="11">
        <v>40713000</v>
      </c>
      <c r="G82" s="11">
        <v>63777501.70262289</v>
      </c>
      <c r="H82" s="11">
        <f t="shared" si="4"/>
        <v>2627.5296505810161</v>
      </c>
      <c r="I82" s="11">
        <f t="shared" si="5"/>
        <v>0</v>
      </c>
      <c r="J82" s="14">
        <f t="shared" si="6"/>
        <v>0</v>
      </c>
    </row>
    <row r="83" spans="1:10" x14ac:dyDescent="0.25">
      <c r="A83" s="1" t="s">
        <v>195</v>
      </c>
      <c r="B83" s="2" t="s">
        <v>196</v>
      </c>
      <c r="C83" s="4">
        <v>35.229999999999997</v>
      </c>
      <c r="D83" s="11">
        <v>28093</v>
      </c>
      <c r="E83" s="11">
        <v>8786.7795601876187</v>
      </c>
      <c r="F83" s="11">
        <v>20000</v>
      </c>
      <c r="G83" s="11">
        <v>56879.779560187621</v>
      </c>
      <c r="H83" s="11">
        <f t="shared" si="4"/>
        <v>1614.5268112457459</v>
      </c>
      <c r="I83" s="11">
        <f t="shared" si="5"/>
        <v>0</v>
      </c>
      <c r="J83" s="14">
        <f t="shared" si="6"/>
        <v>0</v>
      </c>
    </row>
    <row r="84" spans="1:10" x14ac:dyDescent="0.25">
      <c r="A84" s="1" t="s">
        <v>197</v>
      </c>
      <c r="B84" s="2" t="s">
        <v>198</v>
      </c>
      <c r="C84" s="4">
        <v>20904.080000000002</v>
      </c>
      <c r="D84" s="11">
        <v>6059425</v>
      </c>
      <c r="E84" s="11">
        <v>23416617.938018519</v>
      </c>
      <c r="F84" s="11">
        <v>52602000</v>
      </c>
      <c r="G84" s="11">
        <v>82078042.938018516</v>
      </c>
      <c r="H84" s="11">
        <f t="shared" si="4"/>
        <v>3926.4125920881716</v>
      </c>
      <c r="I84" s="11">
        <f t="shared" si="5"/>
        <v>0</v>
      </c>
      <c r="J84" s="14">
        <f t="shared" si="6"/>
        <v>0</v>
      </c>
    </row>
    <row r="85" spans="1:10" x14ac:dyDescent="0.25">
      <c r="A85" s="1" t="s">
        <v>199</v>
      </c>
      <c r="B85" s="2" t="s">
        <v>200</v>
      </c>
      <c r="C85" s="4">
        <v>4451.82</v>
      </c>
      <c r="D85" s="11">
        <v>763294</v>
      </c>
      <c r="E85" s="11">
        <v>3147348.3427368854</v>
      </c>
      <c r="F85" s="11">
        <v>7070000</v>
      </c>
      <c r="G85" s="11">
        <v>10980642.342736885</v>
      </c>
      <c r="H85" s="11">
        <f t="shared" si="4"/>
        <v>2466.5512852579136</v>
      </c>
      <c r="I85" s="11">
        <f t="shared" si="5"/>
        <v>0</v>
      </c>
      <c r="J85" s="14">
        <f t="shared" si="6"/>
        <v>0</v>
      </c>
    </row>
    <row r="86" spans="1:10" x14ac:dyDescent="0.25">
      <c r="A86" s="1" t="s">
        <v>201</v>
      </c>
      <c r="B86" s="2" t="s">
        <v>202</v>
      </c>
      <c r="C86" s="4">
        <v>3717.87</v>
      </c>
      <c r="D86" s="11">
        <v>444251</v>
      </c>
      <c r="E86" s="11">
        <v>1718218.6463058961</v>
      </c>
      <c r="F86" s="11">
        <v>3860000</v>
      </c>
      <c r="G86" s="11">
        <v>6022469.6463058963</v>
      </c>
      <c r="H86" s="11">
        <f t="shared" si="4"/>
        <v>1619.8709600674301</v>
      </c>
      <c r="I86" s="11">
        <f t="shared" si="5"/>
        <v>0</v>
      </c>
      <c r="J86" s="14">
        <f t="shared" si="6"/>
        <v>0</v>
      </c>
    </row>
    <row r="87" spans="1:10" x14ac:dyDescent="0.25">
      <c r="A87" s="1" t="s">
        <v>203</v>
      </c>
      <c r="B87" s="2" t="s">
        <v>204</v>
      </c>
      <c r="C87" s="4">
        <v>841.63</v>
      </c>
      <c r="D87" s="11">
        <v>150294</v>
      </c>
      <c r="E87" s="11">
        <v>580867.26566257316</v>
      </c>
      <c r="F87" s="11">
        <v>1305000</v>
      </c>
      <c r="G87" s="11">
        <v>2036161.2656625733</v>
      </c>
      <c r="H87" s="11">
        <f t="shared" si="4"/>
        <v>2419.3068993056013</v>
      </c>
      <c r="I87" s="11">
        <f t="shared" si="5"/>
        <v>0</v>
      </c>
      <c r="J87" s="14">
        <f t="shared" si="6"/>
        <v>0</v>
      </c>
    </row>
    <row r="88" spans="1:10" x14ac:dyDescent="0.25">
      <c r="A88" s="1" t="s">
        <v>205</v>
      </c>
      <c r="B88" s="2" t="s">
        <v>206</v>
      </c>
      <c r="C88" s="4">
        <v>7588.87</v>
      </c>
      <c r="D88" s="11">
        <v>1863782</v>
      </c>
      <c r="E88" s="11">
        <v>7208498.9960556654</v>
      </c>
      <c r="F88" s="11">
        <v>16193000</v>
      </c>
      <c r="G88" s="11">
        <v>25265280.996055666</v>
      </c>
      <c r="H88" s="11">
        <f t="shared" si="4"/>
        <v>3329.2546843015716</v>
      </c>
      <c r="I88" s="11">
        <f t="shared" si="5"/>
        <v>0</v>
      </c>
      <c r="J88" s="14">
        <f t="shared" si="6"/>
        <v>0</v>
      </c>
    </row>
    <row r="89" spans="1:10" x14ac:dyDescent="0.25">
      <c r="A89" s="1" t="s">
        <v>207</v>
      </c>
      <c r="B89" s="2" t="s">
        <v>208</v>
      </c>
      <c r="C89" s="4">
        <v>875.07</v>
      </c>
      <c r="D89" s="11">
        <v>58887</v>
      </c>
      <c r="E89" s="11">
        <v>227753.84651269432</v>
      </c>
      <c r="F89" s="11">
        <v>512000</v>
      </c>
      <c r="G89" s="11">
        <v>798640.84651269438</v>
      </c>
      <c r="H89" s="11">
        <f t="shared" si="4"/>
        <v>912.65938326384673</v>
      </c>
      <c r="I89" s="11">
        <f t="shared" si="5"/>
        <v>0</v>
      </c>
      <c r="J89" s="14">
        <f t="shared" si="6"/>
        <v>0</v>
      </c>
    </row>
    <row r="90" spans="1:10" x14ac:dyDescent="0.25">
      <c r="A90" s="1" t="s">
        <v>209</v>
      </c>
      <c r="B90" s="2" t="s">
        <v>210</v>
      </c>
      <c r="C90" s="4">
        <v>120.94</v>
      </c>
      <c r="D90" s="11">
        <v>59007</v>
      </c>
      <c r="E90" s="11">
        <v>226492.08838191978</v>
      </c>
      <c r="F90" s="11">
        <v>509000</v>
      </c>
      <c r="G90" s="11">
        <v>794499.08838191978</v>
      </c>
      <c r="H90" s="11">
        <f t="shared" si="4"/>
        <v>6569.3657051589198</v>
      </c>
      <c r="I90" s="11">
        <f t="shared" si="5"/>
        <v>0</v>
      </c>
      <c r="J90" s="14">
        <f t="shared" si="6"/>
        <v>0</v>
      </c>
    </row>
    <row r="91" spans="1:10" x14ac:dyDescent="0.25">
      <c r="A91" s="1" t="s">
        <v>211</v>
      </c>
      <c r="B91" s="2" t="s">
        <v>212</v>
      </c>
      <c r="C91" s="4">
        <v>65.430000000000007</v>
      </c>
      <c r="D91" s="11">
        <v>0</v>
      </c>
      <c r="E91" s="11">
        <v>43100</v>
      </c>
      <c r="F91" s="11">
        <v>0</v>
      </c>
      <c r="G91" s="11">
        <v>43100</v>
      </c>
      <c r="H91" s="11">
        <f t="shared" si="4"/>
        <v>658.71924193794894</v>
      </c>
      <c r="I91" s="11">
        <f t="shared" si="5"/>
        <v>0</v>
      </c>
      <c r="J91" s="14">
        <f t="shared" si="6"/>
        <v>0</v>
      </c>
    </row>
    <row r="92" spans="1:10" x14ac:dyDescent="0.25">
      <c r="A92" s="1" t="s">
        <v>213</v>
      </c>
      <c r="B92" s="2" t="s">
        <v>214</v>
      </c>
      <c r="C92" s="4">
        <v>898.68</v>
      </c>
      <c r="D92" s="11">
        <v>320977</v>
      </c>
      <c r="E92" s="11">
        <v>1231251.5508137217</v>
      </c>
      <c r="F92" s="11">
        <v>2766000</v>
      </c>
      <c r="G92" s="11">
        <v>4318228.5508137215</v>
      </c>
      <c r="H92" s="11">
        <f t="shared" si="4"/>
        <v>4805.0791725794743</v>
      </c>
      <c r="I92" s="11">
        <f t="shared" si="5"/>
        <v>0</v>
      </c>
      <c r="J92" s="14">
        <f t="shared" si="6"/>
        <v>0</v>
      </c>
    </row>
    <row r="93" spans="1:10" x14ac:dyDescent="0.25">
      <c r="A93" s="1" t="s">
        <v>215</v>
      </c>
      <c r="B93" s="2" t="s">
        <v>216</v>
      </c>
      <c r="C93" s="4">
        <v>683.76</v>
      </c>
      <c r="D93" s="11">
        <v>156752</v>
      </c>
      <c r="E93" s="11">
        <v>605806.50046904199</v>
      </c>
      <c r="F93" s="11">
        <v>1361000</v>
      </c>
      <c r="G93" s="11">
        <v>2123558.500469042</v>
      </c>
      <c r="H93" s="11">
        <f t="shared" si="4"/>
        <v>3105.7074126433868</v>
      </c>
      <c r="I93" s="11">
        <f t="shared" si="5"/>
        <v>0</v>
      </c>
      <c r="J93" s="14">
        <f t="shared" si="6"/>
        <v>0</v>
      </c>
    </row>
    <row r="94" spans="1:10" x14ac:dyDescent="0.25">
      <c r="A94" s="1" t="s">
        <v>217</v>
      </c>
      <c r="B94" s="2" t="s">
        <v>218</v>
      </c>
      <c r="C94" s="4">
        <v>3461.09</v>
      </c>
      <c r="D94" s="11">
        <v>928024</v>
      </c>
      <c r="E94" s="11">
        <v>3534542.2392334575</v>
      </c>
      <c r="F94" s="11">
        <v>7940000</v>
      </c>
      <c r="G94" s="11">
        <v>12402566.239233457</v>
      </c>
      <c r="H94" s="11">
        <f t="shared" si="4"/>
        <v>3583.4278332067229</v>
      </c>
      <c r="I94" s="11">
        <f t="shared" si="5"/>
        <v>0</v>
      </c>
      <c r="J94" s="14">
        <f t="shared" si="6"/>
        <v>0</v>
      </c>
    </row>
    <row r="95" spans="1:10" x14ac:dyDescent="0.25">
      <c r="A95" s="1" t="s">
        <v>219</v>
      </c>
      <c r="B95" s="2" t="s">
        <v>220</v>
      </c>
      <c r="C95" s="4">
        <v>1420.14</v>
      </c>
      <c r="D95" s="11">
        <v>746793</v>
      </c>
      <c r="E95" s="11">
        <v>2864509.6483448357</v>
      </c>
      <c r="F95" s="11">
        <v>6435000</v>
      </c>
      <c r="G95" s="11">
        <v>10046302.648344835</v>
      </c>
      <c r="H95" s="11">
        <f t="shared" si="4"/>
        <v>7074.1635672150878</v>
      </c>
      <c r="I95" s="11">
        <f t="shared" si="5"/>
        <v>0</v>
      </c>
      <c r="J95" s="14">
        <f t="shared" si="6"/>
        <v>0</v>
      </c>
    </row>
    <row r="96" spans="1:10" x14ac:dyDescent="0.25">
      <c r="A96" s="1" t="s">
        <v>221</v>
      </c>
      <c r="B96" s="2" t="s">
        <v>222</v>
      </c>
      <c r="C96" s="4">
        <v>1853.06</v>
      </c>
      <c r="D96" s="11">
        <v>168893</v>
      </c>
      <c r="E96" s="11">
        <v>652719.18808387045</v>
      </c>
      <c r="F96" s="11">
        <v>1466000</v>
      </c>
      <c r="G96" s="11">
        <v>2287612.1880838703</v>
      </c>
      <c r="H96" s="11">
        <f t="shared" si="4"/>
        <v>1234.5051903790868</v>
      </c>
      <c r="I96" s="11">
        <f t="shared" si="5"/>
        <v>0</v>
      </c>
      <c r="J96" s="14">
        <f t="shared" si="6"/>
        <v>0</v>
      </c>
    </row>
    <row r="97" spans="1:10" x14ac:dyDescent="0.25">
      <c r="A97" s="1" t="s">
        <v>223</v>
      </c>
      <c r="B97" s="2" t="s">
        <v>224</v>
      </c>
      <c r="C97" s="4">
        <v>201.37</v>
      </c>
      <c r="D97" s="11">
        <v>57134</v>
      </c>
      <c r="E97" s="11">
        <v>202014.63103568286</v>
      </c>
      <c r="F97" s="11">
        <v>454000</v>
      </c>
      <c r="G97" s="11">
        <v>713148.63103568286</v>
      </c>
      <c r="H97" s="11">
        <f t="shared" si="4"/>
        <v>3541.4839898479559</v>
      </c>
      <c r="I97" s="11">
        <f t="shared" si="5"/>
        <v>0</v>
      </c>
      <c r="J97" s="14">
        <f t="shared" si="6"/>
        <v>0</v>
      </c>
    </row>
    <row r="98" spans="1:10" x14ac:dyDescent="0.25">
      <c r="A98" s="1" t="s">
        <v>225</v>
      </c>
      <c r="B98" s="2" t="s">
        <v>226</v>
      </c>
      <c r="C98" s="4">
        <v>42.9</v>
      </c>
      <c r="D98" s="11">
        <v>19361</v>
      </c>
      <c r="E98" s="11">
        <v>70144.646600017382</v>
      </c>
      <c r="F98" s="11">
        <v>158000</v>
      </c>
      <c r="G98" s="11">
        <v>247505.64660001738</v>
      </c>
      <c r="H98" s="11">
        <f t="shared" si="4"/>
        <v>5769.3623916087972</v>
      </c>
      <c r="I98" s="11">
        <f t="shared" si="5"/>
        <v>0</v>
      </c>
      <c r="J98" s="14">
        <f t="shared" si="6"/>
        <v>0</v>
      </c>
    </row>
    <row r="99" spans="1:10" x14ac:dyDescent="0.25">
      <c r="A99" s="1" t="s">
        <v>227</v>
      </c>
      <c r="B99" s="2" t="s">
        <v>228</v>
      </c>
      <c r="C99" s="4">
        <v>160.78</v>
      </c>
      <c r="D99" s="11">
        <v>14074</v>
      </c>
      <c r="E99" s="11">
        <v>54392.181689007448</v>
      </c>
      <c r="F99" s="11">
        <v>122000</v>
      </c>
      <c r="G99" s="11">
        <v>190466.18168900744</v>
      </c>
      <c r="H99" s="11">
        <f t="shared" si="4"/>
        <v>1184.6385227578519</v>
      </c>
      <c r="I99" s="11">
        <f t="shared" si="5"/>
        <v>0</v>
      </c>
      <c r="J99" s="14">
        <f t="shared" si="6"/>
        <v>0</v>
      </c>
    </row>
    <row r="100" spans="1:10" x14ac:dyDescent="0.25">
      <c r="A100" s="1" t="s">
        <v>229</v>
      </c>
      <c r="B100" s="2" t="s">
        <v>230</v>
      </c>
      <c r="C100" s="4">
        <v>625.04999999999995</v>
      </c>
      <c r="D100" s="11">
        <v>68454</v>
      </c>
      <c r="E100" s="11">
        <v>114576.09335458562</v>
      </c>
      <c r="F100" s="11">
        <v>257000</v>
      </c>
      <c r="G100" s="11">
        <v>440030.09335458564</v>
      </c>
      <c r="H100" s="11">
        <f t="shared" si="4"/>
        <v>703.99183002093537</v>
      </c>
      <c r="I100" s="11">
        <f t="shared" si="5"/>
        <v>0</v>
      </c>
      <c r="J100" s="14">
        <f t="shared" si="6"/>
        <v>0</v>
      </c>
    </row>
    <row r="101" spans="1:10" x14ac:dyDescent="0.25">
      <c r="A101" s="1" t="s">
        <v>231</v>
      </c>
      <c r="B101" s="2" t="s">
        <v>232</v>
      </c>
      <c r="C101" s="4">
        <v>124.13</v>
      </c>
      <c r="D101" s="11">
        <v>29706</v>
      </c>
      <c r="E101" s="11">
        <v>114810.23403864689</v>
      </c>
      <c r="F101" s="11">
        <v>258000</v>
      </c>
      <c r="G101" s="11">
        <v>402516.23403864691</v>
      </c>
      <c r="H101" s="11">
        <f t="shared" si="4"/>
        <v>3242.6990577511233</v>
      </c>
      <c r="I101" s="11">
        <f t="shared" si="5"/>
        <v>0</v>
      </c>
      <c r="J101" s="14">
        <f t="shared" si="6"/>
        <v>0</v>
      </c>
    </row>
    <row r="102" spans="1:10" x14ac:dyDescent="0.25">
      <c r="A102" s="1" t="s">
        <v>233</v>
      </c>
      <c r="B102" s="2" t="s">
        <v>234</v>
      </c>
      <c r="C102" s="4">
        <v>1085.8800000000001</v>
      </c>
      <c r="D102" s="11">
        <v>272954</v>
      </c>
      <c r="E102" s="11">
        <v>911483.66741889983</v>
      </c>
      <c r="F102" s="11">
        <v>2048000</v>
      </c>
      <c r="G102" s="11">
        <v>3232437.6674188999</v>
      </c>
      <c r="H102" s="11">
        <f t="shared" si="4"/>
        <v>2976.7908677007586</v>
      </c>
      <c r="I102" s="11">
        <f t="shared" si="5"/>
        <v>0</v>
      </c>
      <c r="J102" s="14">
        <f t="shared" si="6"/>
        <v>0</v>
      </c>
    </row>
    <row r="103" spans="1:10" x14ac:dyDescent="0.25">
      <c r="A103" s="1" t="s">
        <v>235</v>
      </c>
      <c r="B103" s="2" t="s">
        <v>236</v>
      </c>
      <c r="C103" s="4">
        <v>17657.84</v>
      </c>
      <c r="D103" s="11">
        <v>6218479</v>
      </c>
      <c r="E103" s="11">
        <v>24181376.695379648</v>
      </c>
      <c r="F103" s="11">
        <v>54320000</v>
      </c>
      <c r="G103" s="11">
        <v>84719855.695379645</v>
      </c>
      <c r="H103" s="11">
        <f t="shared" si="4"/>
        <v>4797.8606497385663</v>
      </c>
      <c r="I103" s="11">
        <f t="shared" si="5"/>
        <v>0</v>
      </c>
      <c r="J103" s="14">
        <f t="shared" si="6"/>
        <v>0</v>
      </c>
    </row>
    <row r="104" spans="1:10" x14ac:dyDescent="0.25">
      <c r="A104" s="1" t="s">
        <v>11</v>
      </c>
      <c r="B104" s="2" t="s">
        <v>12</v>
      </c>
      <c r="C104" s="4">
        <v>1918.72</v>
      </c>
      <c r="D104" s="11">
        <v>113534</v>
      </c>
      <c r="E104" s="11">
        <v>228810.73154491527</v>
      </c>
      <c r="F104" s="11">
        <v>514000</v>
      </c>
      <c r="G104" s="11">
        <v>856344.73154491524</v>
      </c>
      <c r="H104" s="11">
        <f t="shared" si="4"/>
        <v>446.31042129383923</v>
      </c>
      <c r="I104" s="11">
        <f t="shared" si="5"/>
        <v>53.689578706160773</v>
      </c>
      <c r="J104" s="14">
        <f t="shared" si="6"/>
        <v>103000</v>
      </c>
    </row>
    <row r="105" spans="1:10" x14ac:dyDescent="0.25">
      <c r="A105" s="1" t="s">
        <v>237</v>
      </c>
      <c r="B105" s="2" t="s">
        <v>238</v>
      </c>
      <c r="C105" s="4">
        <v>313.45999999999998</v>
      </c>
      <c r="D105" s="11">
        <v>186647</v>
      </c>
      <c r="E105" s="11">
        <v>619373.65232881356</v>
      </c>
      <c r="F105" s="11">
        <v>1391000</v>
      </c>
      <c r="G105" s="11">
        <v>2197020.6523288134</v>
      </c>
      <c r="H105" s="11">
        <f t="shared" si="4"/>
        <v>7008.934640237394</v>
      </c>
      <c r="I105" s="11">
        <f t="shared" si="5"/>
        <v>0</v>
      </c>
      <c r="J105" s="14">
        <f t="shared" si="6"/>
        <v>0</v>
      </c>
    </row>
    <row r="106" spans="1:10" x14ac:dyDescent="0.25">
      <c r="A106" s="1" t="s">
        <v>239</v>
      </c>
      <c r="B106" s="2" t="s">
        <v>240</v>
      </c>
      <c r="C106" s="4">
        <v>1476.18</v>
      </c>
      <c r="D106" s="11">
        <v>533921</v>
      </c>
      <c r="E106" s="11">
        <v>2079396.9112401071</v>
      </c>
      <c r="F106" s="11">
        <v>4671000</v>
      </c>
      <c r="G106" s="11">
        <v>7284317.9112401074</v>
      </c>
      <c r="H106" s="11">
        <f t="shared" si="4"/>
        <v>4934.5729594223649</v>
      </c>
      <c r="I106" s="11">
        <f t="shared" si="5"/>
        <v>0</v>
      </c>
      <c r="J106" s="14">
        <f t="shared" si="6"/>
        <v>0</v>
      </c>
    </row>
    <row r="107" spans="1:10" x14ac:dyDescent="0.25">
      <c r="A107" s="1" t="s">
        <v>241</v>
      </c>
      <c r="B107" s="2" t="s">
        <v>242</v>
      </c>
      <c r="C107" s="4">
        <v>271.81</v>
      </c>
      <c r="D107" s="11">
        <v>120309</v>
      </c>
      <c r="E107" s="11">
        <v>295696.92029174685</v>
      </c>
      <c r="F107" s="11">
        <v>664000</v>
      </c>
      <c r="G107" s="11">
        <v>1080005.920291747</v>
      </c>
      <c r="H107" s="11">
        <f t="shared" si="4"/>
        <v>3973.3855277279972</v>
      </c>
      <c r="I107" s="11">
        <f t="shared" si="5"/>
        <v>0</v>
      </c>
      <c r="J107" s="14">
        <f t="shared" si="6"/>
        <v>0</v>
      </c>
    </row>
    <row r="108" spans="1:10" x14ac:dyDescent="0.25">
      <c r="A108" s="1" t="s">
        <v>243</v>
      </c>
      <c r="B108" s="2" t="s">
        <v>244</v>
      </c>
      <c r="C108" s="4">
        <v>409.14</v>
      </c>
      <c r="D108" s="11">
        <v>76457</v>
      </c>
      <c r="E108" s="11">
        <v>241551.88710258185</v>
      </c>
      <c r="F108" s="11">
        <v>543000</v>
      </c>
      <c r="G108" s="11">
        <v>861008.88710258179</v>
      </c>
      <c r="H108" s="11">
        <f t="shared" si="4"/>
        <v>2104.435858392193</v>
      </c>
      <c r="I108" s="11">
        <f t="shared" si="5"/>
        <v>0</v>
      </c>
      <c r="J108" s="14">
        <f t="shared" si="6"/>
        <v>0</v>
      </c>
    </row>
    <row r="109" spans="1:10" x14ac:dyDescent="0.25">
      <c r="A109" s="1" t="s">
        <v>245</v>
      </c>
      <c r="B109" s="2" t="s">
        <v>246</v>
      </c>
      <c r="C109" s="4">
        <v>201.91</v>
      </c>
      <c r="D109" s="11">
        <v>98681</v>
      </c>
      <c r="E109" s="11">
        <v>362066.04836127651</v>
      </c>
      <c r="F109" s="11">
        <v>813000</v>
      </c>
      <c r="G109" s="11">
        <v>1273747.0483612765</v>
      </c>
      <c r="H109" s="11">
        <f t="shared" si="4"/>
        <v>6308.4891702306795</v>
      </c>
      <c r="I109" s="11">
        <f t="shared" si="5"/>
        <v>0</v>
      </c>
      <c r="J109" s="14">
        <f t="shared" si="6"/>
        <v>0</v>
      </c>
    </row>
    <row r="110" spans="1:10" x14ac:dyDescent="0.25">
      <c r="A110" s="1" t="s">
        <v>247</v>
      </c>
      <c r="B110" s="2" t="s">
        <v>248</v>
      </c>
      <c r="C110" s="4">
        <v>27.94</v>
      </c>
      <c r="D110" s="11">
        <v>0</v>
      </c>
      <c r="E110" s="11">
        <v>19453</v>
      </c>
      <c r="F110" s="11">
        <v>0</v>
      </c>
      <c r="G110" s="11">
        <v>19453</v>
      </c>
      <c r="H110" s="11">
        <f t="shared" si="4"/>
        <v>696.24194702934858</v>
      </c>
      <c r="I110" s="11">
        <f t="shared" si="5"/>
        <v>0</v>
      </c>
      <c r="J110" s="14">
        <f t="shared" si="6"/>
        <v>0</v>
      </c>
    </row>
    <row r="111" spans="1:10" x14ac:dyDescent="0.25">
      <c r="A111" s="1" t="s">
        <v>249</v>
      </c>
      <c r="B111" s="2" t="s">
        <v>250</v>
      </c>
      <c r="C111" s="4">
        <v>48.4</v>
      </c>
      <c r="D111" s="11">
        <v>22492</v>
      </c>
      <c r="E111" s="11">
        <v>47976.076554940024</v>
      </c>
      <c r="F111" s="11">
        <v>108000</v>
      </c>
      <c r="G111" s="11">
        <v>178468.07655494002</v>
      </c>
      <c r="H111" s="11">
        <f t="shared" si="4"/>
        <v>3687.3569536144632</v>
      </c>
      <c r="I111" s="11">
        <f t="shared" si="5"/>
        <v>0</v>
      </c>
      <c r="J111" s="14">
        <f t="shared" si="6"/>
        <v>0</v>
      </c>
    </row>
    <row r="112" spans="1:10" x14ac:dyDescent="0.25">
      <c r="A112" s="1" t="s">
        <v>13</v>
      </c>
      <c r="B112" s="2" t="s">
        <v>14</v>
      </c>
      <c r="C112" s="4">
        <v>20223.86</v>
      </c>
      <c r="D112" s="11">
        <v>523835</v>
      </c>
      <c r="E112" s="11">
        <v>2025212.8546035986</v>
      </c>
      <c r="F112" s="11">
        <v>4549000</v>
      </c>
      <c r="G112" s="11">
        <v>7098047.8546035988</v>
      </c>
      <c r="H112" s="11">
        <f t="shared" si="4"/>
        <v>350.97394140404447</v>
      </c>
      <c r="I112" s="11">
        <f t="shared" si="5"/>
        <v>149.02605859595553</v>
      </c>
      <c r="J112" s="14">
        <f t="shared" si="6"/>
        <v>3014000</v>
      </c>
    </row>
    <row r="113" spans="1:10" x14ac:dyDescent="0.25">
      <c r="A113" s="1" t="s">
        <v>15</v>
      </c>
      <c r="B113" s="2" t="s">
        <v>16</v>
      </c>
      <c r="C113" s="4">
        <v>40.94</v>
      </c>
      <c r="D113" s="11">
        <v>1683</v>
      </c>
      <c r="E113" s="11">
        <v>5583.6049240718512</v>
      </c>
      <c r="F113" s="11">
        <v>0</v>
      </c>
      <c r="G113" s="11">
        <v>7266.6049240718512</v>
      </c>
      <c r="H113" s="11">
        <f t="shared" si="4"/>
        <v>177.494013778013</v>
      </c>
      <c r="I113" s="11">
        <f t="shared" si="5"/>
        <v>322.50598622198697</v>
      </c>
      <c r="J113" s="14">
        <f t="shared" si="6"/>
        <v>13000</v>
      </c>
    </row>
    <row r="114" spans="1:10" x14ac:dyDescent="0.25">
      <c r="A114" s="1" t="s">
        <v>251</v>
      </c>
      <c r="B114" s="2" t="s">
        <v>252</v>
      </c>
      <c r="C114" s="4">
        <v>1013.14</v>
      </c>
      <c r="D114" s="11">
        <v>125331</v>
      </c>
      <c r="E114" s="11">
        <v>484394.7999214459</v>
      </c>
      <c r="F114" s="11">
        <v>1088000</v>
      </c>
      <c r="G114" s="11">
        <v>1697725.799921446</v>
      </c>
      <c r="H114" s="11">
        <f t="shared" si="4"/>
        <v>1675.7070098125096</v>
      </c>
      <c r="I114" s="11">
        <f t="shared" si="5"/>
        <v>0</v>
      </c>
      <c r="J114" s="14">
        <f t="shared" si="6"/>
        <v>0</v>
      </c>
    </row>
    <row r="115" spans="1:10" x14ac:dyDescent="0.25">
      <c r="A115" s="1" t="s">
        <v>253</v>
      </c>
      <c r="B115" s="2" t="s">
        <v>254</v>
      </c>
      <c r="C115" s="4">
        <v>39.9</v>
      </c>
      <c r="D115" s="11">
        <v>48793</v>
      </c>
      <c r="E115" s="11">
        <v>171472.27958147039</v>
      </c>
      <c r="F115" s="11">
        <v>385000</v>
      </c>
      <c r="G115" s="11">
        <v>605265.27958147041</v>
      </c>
      <c r="H115" s="11">
        <f t="shared" si="4"/>
        <v>15169.555879234847</v>
      </c>
      <c r="I115" s="11">
        <f t="shared" si="5"/>
        <v>0</v>
      </c>
      <c r="J115" s="14">
        <f t="shared" si="6"/>
        <v>0</v>
      </c>
    </row>
    <row r="116" spans="1:10" x14ac:dyDescent="0.25">
      <c r="A116" s="1" t="s">
        <v>255</v>
      </c>
      <c r="B116" s="2" t="s">
        <v>256</v>
      </c>
      <c r="C116" s="4">
        <v>4821.83</v>
      </c>
      <c r="D116" s="11">
        <v>1123991</v>
      </c>
      <c r="E116" s="11">
        <v>4343999.1035726657</v>
      </c>
      <c r="F116" s="11">
        <v>9758000</v>
      </c>
      <c r="G116" s="11">
        <v>15225990.103572667</v>
      </c>
      <c r="H116" s="11">
        <f t="shared" si="4"/>
        <v>3157.7202231461224</v>
      </c>
      <c r="I116" s="11">
        <f t="shared" si="5"/>
        <v>0</v>
      </c>
      <c r="J116" s="14">
        <f t="shared" si="6"/>
        <v>0</v>
      </c>
    </row>
    <row r="117" spans="1:10" x14ac:dyDescent="0.25">
      <c r="A117" s="1" t="s">
        <v>257</v>
      </c>
      <c r="B117" s="2" t="s">
        <v>258</v>
      </c>
      <c r="C117" s="4">
        <v>18027.93</v>
      </c>
      <c r="D117" s="11">
        <v>4330767</v>
      </c>
      <c r="E117" s="11">
        <v>16736480.159224693</v>
      </c>
      <c r="F117" s="11">
        <v>37596000</v>
      </c>
      <c r="G117" s="11">
        <v>58663247.159224689</v>
      </c>
      <c r="H117" s="11">
        <f t="shared" si="4"/>
        <v>3254.0201320520264</v>
      </c>
      <c r="I117" s="11">
        <f t="shared" si="5"/>
        <v>0</v>
      </c>
      <c r="J117" s="14">
        <f t="shared" si="6"/>
        <v>0</v>
      </c>
    </row>
    <row r="118" spans="1:10" x14ac:dyDescent="0.25">
      <c r="A118" s="1" t="s">
        <v>259</v>
      </c>
      <c r="B118" s="2" t="s">
        <v>260</v>
      </c>
      <c r="C118" s="4">
        <v>25294.17</v>
      </c>
      <c r="D118" s="11">
        <v>7316630</v>
      </c>
      <c r="E118" s="11">
        <v>28274900.550223839</v>
      </c>
      <c r="F118" s="11">
        <v>63515000</v>
      </c>
      <c r="G118" s="11">
        <v>99106530.550223842</v>
      </c>
      <c r="H118" s="11">
        <f t="shared" si="4"/>
        <v>3918.1570516140223</v>
      </c>
      <c r="I118" s="11">
        <f t="shared" si="5"/>
        <v>0</v>
      </c>
      <c r="J118" s="14">
        <f t="shared" si="6"/>
        <v>0</v>
      </c>
    </row>
    <row r="119" spans="1:10" x14ac:dyDescent="0.25">
      <c r="A119" s="1" t="s">
        <v>261</v>
      </c>
      <c r="B119" s="2" t="s">
        <v>262</v>
      </c>
      <c r="C119" s="4">
        <v>763.56</v>
      </c>
      <c r="D119" s="11">
        <v>182518</v>
      </c>
      <c r="E119" s="11">
        <v>705921.15462889988</v>
      </c>
      <c r="F119" s="11">
        <v>1586000</v>
      </c>
      <c r="G119" s="11">
        <v>2474439.1546288999</v>
      </c>
      <c r="H119" s="11">
        <f t="shared" si="4"/>
        <v>3240.6610543099428</v>
      </c>
      <c r="I119" s="11">
        <f t="shared" si="5"/>
        <v>0</v>
      </c>
      <c r="J119" s="14">
        <f t="shared" si="6"/>
        <v>0</v>
      </c>
    </row>
    <row r="120" spans="1:10" x14ac:dyDescent="0.25">
      <c r="A120" s="1" t="s">
        <v>263</v>
      </c>
      <c r="B120" s="2" t="s">
        <v>264</v>
      </c>
      <c r="C120" s="4">
        <v>1330.47</v>
      </c>
      <c r="D120" s="11">
        <v>411378</v>
      </c>
      <c r="E120" s="11">
        <v>1473109.1215871612</v>
      </c>
      <c r="F120" s="11">
        <v>3309000</v>
      </c>
      <c r="G120" s="11">
        <v>5193487.121587161</v>
      </c>
      <c r="H120" s="11">
        <f t="shared" si="4"/>
        <v>3903.4981033673521</v>
      </c>
      <c r="I120" s="11">
        <f t="shared" si="5"/>
        <v>0</v>
      </c>
      <c r="J120" s="14">
        <f t="shared" si="6"/>
        <v>0</v>
      </c>
    </row>
    <row r="121" spans="1:10" x14ac:dyDescent="0.25">
      <c r="A121" s="1" t="s">
        <v>265</v>
      </c>
      <c r="B121" s="2" t="s">
        <v>266</v>
      </c>
      <c r="C121" s="4">
        <v>626.16</v>
      </c>
      <c r="D121" s="11">
        <v>84025</v>
      </c>
      <c r="E121" s="11">
        <v>324837.67959553713</v>
      </c>
      <c r="F121" s="11">
        <v>730000</v>
      </c>
      <c r="G121" s="11">
        <v>1138862.679595537</v>
      </c>
      <c r="H121" s="11">
        <f t="shared" si="4"/>
        <v>1818.8045860411669</v>
      </c>
      <c r="I121" s="11">
        <f t="shared" si="5"/>
        <v>0</v>
      </c>
      <c r="J121" s="14">
        <f t="shared" si="6"/>
        <v>0</v>
      </c>
    </row>
    <row r="122" spans="1:10" x14ac:dyDescent="0.25">
      <c r="A122" s="1" t="s">
        <v>267</v>
      </c>
      <c r="B122" s="2" t="s">
        <v>268</v>
      </c>
      <c r="C122" s="4">
        <v>79.099999999999994</v>
      </c>
      <c r="D122" s="11">
        <v>26503</v>
      </c>
      <c r="E122" s="11">
        <v>90827.073692094811</v>
      </c>
      <c r="F122" s="11">
        <v>204000</v>
      </c>
      <c r="G122" s="11">
        <v>321330.07369209483</v>
      </c>
      <c r="H122" s="11">
        <f t="shared" si="4"/>
        <v>4062.3271010378617</v>
      </c>
      <c r="I122" s="11">
        <f t="shared" si="5"/>
        <v>0</v>
      </c>
      <c r="J122" s="14">
        <f t="shared" si="6"/>
        <v>0</v>
      </c>
    </row>
    <row r="123" spans="1:10" x14ac:dyDescent="0.25">
      <c r="A123" s="1" t="s">
        <v>17</v>
      </c>
      <c r="B123" s="2" t="s">
        <v>18</v>
      </c>
      <c r="C123" s="4">
        <v>1583.58</v>
      </c>
      <c r="D123" s="11">
        <v>101336</v>
      </c>
      <c r="E123" s="11">
        <v>206951.09712464095</v>
      </c>
      <c r="F123" s="11">
        <v>465000</v>
      </c>
      <c r="G123" s="11">
        <v>773287.09712464095</v>
      </c>
      <c r="H123" s="11">
        <f t="shared" si="4"/>
        <v>488.31577635777228</v>
      </c>
      <c r="I123" s="11">
        <f t="shared" si="5"/>
        <v>11.684223642227721</v>
      </c>
      <c r="J123" s="14">
        <f t="shared" si="6"/>
        <v>19000</v>
      </c>
    </row>
    <row r="124" spans="1:10" x14ac:dyDescent="0.25">
      <c r="A124" s="1" t="s">
        <v>269</v>
      </c>
      <c r="B124" s="2" t="s">
        <v>270</v>
      </c>
      <c r="C124" s="4">
        <v>601.57000000000005</v>
      </c>
      <c r="D124" s="11">
        <v>92895</v>
      </c>
      <c r="E124" s="11">
        <v>329153.02248094382</v>
      </c>
      <c r="F124" s="11">
        <v>739000</v>
      </c>
      <c r="G124" s="11">
        <v>1161048.0224809437</v>
      </c>
      <c r="H124" s="11">
        <f t="shared" si="4"/>
        <v>1930.0297928436319</v>
      </c>
      <c r="I124" s="11">
        <f t="shared" si="5"/>
        <v>0</v>
      </c>
      <c r="J124" s="14">
        <f t="shared" si="6"/>
        <v>0</v>
      </c>
    </row>
    <row r="125" spans="1:10" x14ac:dyDescent="0.25">
      <c r="A125" s="1" t="s">
        <v>271</v>
      </c>
      <c r="B125" s="2" t="s">
        <v>272</v>
      </c>
      <c r="C125" s="4">
        <v>79.88</v>
      </c>
      <c r="D125" s="11">
        <v>27777</v>
      </c>
      <c r="E125" s="11">
        <v>106550.2710175971</v>
      </c>
      <c r="F125" s="11">
        <v>239000</v>
      </c>
      <c r="G125" s="11">
        <v>373327.27101759712</v>
      </c>
      <c r="H125" s="11">
        <f t="shared" si="4"/>
        <v>4673.6012896544462</v>
      </c>
      <c r="I125" s="11">
        <f t="shared" si="5"/>
        <v>0</v>
      </c>
      <c r="J125" s="14">
        <f t="shared" si="6"/>
        <v>0</v>
      </c>
    </row>
    <row r="126" spans="1:10" x14ac:dyDescent="0.25">
      <c r="A126" s="1" t="s">
        <v>273</v>
      </c>
      <c r="B126" s="2" t="s">
        <v>274</v>
      </c>
      <c r="C126" s="4">
        <v>1342.13</v>
      </c>
      <c r="D126" s="11">
        <v>224975</v>
      </c>
      <c r="E126" s="11">
        <v>746694.15319501108</v>
      </c>
      <c r="F126" s="11">
        <v>1677000</v>
      </c>
      <c r="G126" s="11">
        <v>2648669.153195011</v>
      </c>
      <c r="H126" s="11">
        <f t="shared" si="4"/>
        <v>1973.4818185980573</v>
      </c>
      <c r="I126" s="11">
        <f t="shared" si="5"/>
        <v>0</v>
      </c>
      <c r="J126" s="14">
        <f t="shared" si="6"/>
        <v>0</v>
      </c>
    </row>
    <row r="127" spans="1:10" x14ac:dyDescent="0.25">
      <c r="A127" s="1" t="s">
        <v>275</v>
      </c>
      <c r="B127" s="2" t="s">
        <v>276</v>
      </c>
      <c r="C127" s="4">
        <v>194.37</v>
      </c>
      <c r="D127" s="11">
        <v>46975</v>
      </c>
      <c r="E127" s="11">
        <v>198561.05594577937</v>
      </c>
      <c r="F127" s="11">
        <v>446000</v>
      </c>
      <c r="G127" s="11">
        <v>691536.05594577943</v>
      </c>
      <c r="H127" s="11">
        <f t="shared" si="4"/>
        <v>3557.8332867509357</v>
      </c>
      <c r="I127" s="11">
        <f t="shared" si="5"/>
        <v>0</v>
      </c>
      <c r="J127" s="14">
        <f t="shared" si="6"/>
        <v>0</v>
      </c>
    </row>
    <row r="128" spans="1:10" x14ac:dyDescent="0.25">
      <c r="A128" s="1" t="s">
        <v>277</v>
      </c>
      <c r="B128" s="2" t="s">
        <v>278</v>
      </c>
      <c r="C128" s="4">
        <v>8965.09</v>
      </c>
      <c r="D128" s="11">
        <v>620213</v>
      </c>
      <c r="E128" s="11">
        <v>2396937.2061824016</v>
      </c>
      <c r="F128" s="11">
        <v>5384000</v>
      </c>
      <c r="G128" s="11">
        <v>8401150.2061824016</v>
      </c>
      <c r="H128" s="11">
        <f t="shared" si="4"/>
        <v>937.09602538093884</v>
      </c>
      <c r="I128" s="11">
        <f t="shared" si="5"/>
        <v>0</v>
      </c>
      <c r="J128" s="14">
        <f t="shared" si="6"/>
        <v>0</v>
      </c>
    </row>
    <row r="129" spans="1:10" x14ac:dyDescent="0.25">
      <c r="A129" s="1" t="s">
        <v>19</v>
      </c>
      <c r="B129" s="2" t="s">
        <v>20</v>
      </c>
      <c r="C129" s="4">
        <v>30678.07</v>
      </c>
      <c r="D129" s="11">
        <v>1692887</v>
      </c>
      <c r="E129" s="11">
        <v>3405559.9899012144</v>
      </c>
      <c r="F129" s="11">
        <v>7650000</v>
      </c>
      <c r="G129" s="11">
        <v>12748446.989901215</v>
      </c>
      <c r="H129" s="11">
        <f t="shared" si="4"/>
        <v>415.55570444624499</v>
      </c>
      <c r="I129" s="11">
        <f t="shared" si="5"/>
        <v>84.444295553755012</v>
      </c>
      <c r="J129" s="14">
        <f t="shared" si="6"/>
        <v>2591000</v>
      </c>
    </row>
    <row r="130" spans="1:10" x14ac:dyDescent="0.25">
      <c r="A130" s="1" t="s">
        <v>279</v>
      </c>
      <c r="B130" s="2" t="s">
        <v>280</v>
      </c>
      <c r="C130" s="4">
        <v>2445.96</v>
      </c>
      <c r="D130" s="11">
        <v>198918</v>
      </c>
      <c r="E130" s="11">
        <v>839576.4617805325</v>
      </c>
      <c r="F130" s="11">
        <v>1886000</v>
      </c>
      <c r="G130" s="11">
        <v>2924494.4617805323</v>
      </c>
      <c r="H130" s="11">
        <f t="shared" si="4"/>
        <v>1195.6427994654582</v>
      </c>
      <c r="I130" s="11">
        <f t="shared" si="5"/>
        <v>0</v>
      </c>
      <c r="J130" s="14">
        <f t="shared" si="6"/>
        <v>0</v>
      </c>
    </row>
    <row r="131" spans="1:10" x14ac:dyDescent="0.25">
      <c r="A131" s="1" t="s">
        <v>281</v>
      </c>
      <c r="B131" s="2" t="s">
        <v>282</v>
      </c>
      <c r="C131" s="4">
        <v>39.020000000000003</v>
      </c>
      <c r="D131" s="11">
        <v>0</v>
      </c>
      <c r="E131" s="11">
        <v>30888</v>
      </c>
      <c r="F131" s="11">
        <v>0</v>
      </c>
      <c r="G131" s="11">
        <v>30888</v>
      </c>
      <c r="H131" s="11">
        <f t="shared" si="4"/>
        <v>791.59405433111215</v>
      </c>
      <c r="I131" s="11">
        <f t="shared" si="5"/>
        <v>0</v>
      </c>
      <c r="J131" s="14">
        <f t="shared" si="6"/>
        <v>0</v>
      </c>
    </row>
    <row r="132" spans="1:10" x14ac:dyDescent="0.25">
      <c r="A132" s="1" t="s">
        <v>283</v>
      </c>
      <c r="B132" s="2" t="s">
        <v>284</v>
      </c>
      <c r="C132" s="4">
        <v>524.29</v>
      </c>
      <c r="D132" s="11">
        <v>75063</v>
      </c>
      <c r="E132" s="11">
        <v>290097.05559794855</v>
      </c>
      <c r="F132" s="11">
        <v>652000</v>
      </c>
      <c r="G132" s="11">
        <v>1017160.0555979486</v>
      </c>
      <c r="H132" s="11">
        <f t="shared" si="4"/>
        <v>1940.0714406110144</v>
      </c>
      <c r="I132" s="11">
        <f t="shared" si="5"/>
        <v>0</v>
      </c>
      <c r="J132" s="14">
        <f t="shared" si="6"/>
        <v>0</v>
      </c>
    </row>
    <row r="133" spans="1:10" x14ac:dyDescent="0.25">
      <c r="A133" s="1" t="s">
        <v>285</v>
      </c>
      <c r="B133" s="2" t="s">
        <v>286</v>
      </c>
      <c r="C133" s="4">
        <v>189.99</v>
      </c>
      <c r="D133" s="11">
        <v>62389</v>
      </c>
      <c r="E133" s="11">
        <v>215601.29461912619</v>
      </c>
      <c r="F133" s="11">
        <v>484000</v>
      </c>
      <c r="G133" s="11">
        <v>761990.29461912625</v>
      </c>
      <c r="H133" s="11">
        <f t="shared" si="4"/>
        <v>4010.6863235913797</v>
      </c>
      <c r="I133" s="11">
        <f t="shared" si="5"/>
        <v>0</v>
      </c>
      <c r="J133" s="14">
        <f t="shared" si="6"/>
        <v>0</v>
      </c>
    </row>
    <row r="134" spans="1:10" x14ac:dyDescent="0.25">
      <c r="A134" s="1" t="s">
        <v>287</v>
      </c>
      <c r="B134" s="2" t="s">
        <v>288</v>
      </c>
      <c r="C134" s="4">
        <v>6280.66</v>
      </c>
      <c r="D134" s="11">
        <v>2044021</v>
      </c>
      <c r="E134" s="11">
        <v>7899529.4535690583</v>
      </c>
      <c r="F134" s="11">
        <v>17745000</v>
      </c>
      <c r="G134" s="11">
        <v>27688550.453569058</v>
      </c>
      <c r="H134" s="11">
        <f t="shared" ref="H134:H197" si="7">G134/C134</f>
        <v>4408.5415312354207</v>
      </c>
      <c r="I134" s="11">
        <f t="shared" si="5"/>
        <v>0</v>
      </c>
      <c r="J134" s="14">
        <f t="shared" si="6"/>
        <v>0</v>
      </c>
    </row>
    <row r="135" spans="1:10" x14ac:dyDescent="0.25">
      <c r="A135" s="1" t="s">
        <v>289</v>
      </c>
      <c r="B135" s="2" t="s">
        <v>290</v>
      </c>
      <c r="C135" s="4">
        <v>99.3</v>
      </c>
      <c r="D135" s="11">
        <v>57580</v>
      </c>
      <c r="E135" s="11">
        <v>222537.71238444085</v>
      </c>
      <c r="F135" s="11">
        <v>500000</v>
      </c>
      <c r="G135" s="11">
        <v>780117.71238444082</v>
      </c>
      <c r="H135" s="11">
        <f t="shared" si="7"/>
        <v>7856.1703160568059</v>
      </c>
      <c r="I135" s="11">
        <f t="shared" ref="I135:I198" si="8">IF(H135&lt;$I$4,$I$4-H135,0)</f>
        <v>0</v>
      </c>
      <c r="J135" s="14">
        <f t="shared" ref="J135:J198" si="9">ROUND(I135*C135,-3)</f>
        <v>0</v>
      </c>
    </row>
    <row r="136" spans="1:10" x14ac:dyDescent="0.25">
      <c r="A136" s="1" t="s">
        <v>291</v>
      </c>
      <c r="B136" s="2" t="s">
        <v>292</v>
      </c>
      <c r="C136" s="4">
        <v>221.71</v>
      </c>
      <c r="D136" s="11">
        <v>65190</v>
      </c>
      <c r="E136" s="11">
        <v>261759.52891864619</v>
      </c>
      <c r="F136" s="11">
        <v>588000</v>
      </c>
      <c r="G136" s="11">
        <v>914949.52891864616</v>
      </c>
      <c r="H136" s="11">
        <f t="shared" si="7"/>
        <v>4126.7851198351273</v>
      </c>
      <c r="I136" s="11">
        <f t="shared" si="8"/>
        <v>0</v>
      </c>
      <c r="J136" s="14">
        <f t="shared" si="9"/>
        <v>0</v>
      </c>
    </row>
    <row r="137" spans="1:10" x14ac:dyDescent="0.25">
      <c r="A137" s="1" t="s">
        <v>293</v>
      </c>
      <c r="B137" s="2" t="s">
        <v>294</v>
      </c>
      <c r="C137" s="4">
        <v>45</v>
      </c>
      <c r="D137" s="11">
        <v>17513</v>
      </c>
      <c r="E137" s="11">
        <v>59985.542474915186</v>
      </c>
      <c r="F137" s="11">
        <v>135000</v>
      </c>
      <c r="G137" s="11">
        <v>212498.54247491519</v>
      </c>
      <c r="H137" s="11">
        <f t="shared" si="7"/>
        <v>4722.1898327758927</v>
      </c>
      <c r="I137" s="11">
        <f t="shared" si="8"/>
        <v>0</v>
      </c>
      <c r="J137" s="14">
        <f t="shared" si="9"/>
        <v>0</v>
      </c>
    </row>
    <row r="138" spans="1:10" x14ac:dyDescent="0.25">
      <c r="A138" s="1" t="s">
        <v>21</v>
      </c>
      <c r="B138" s="2" t="s">
        <v>22</v>
      </c>
      <c r="C138" s="4">
        <v>378.82</v>
      </c>
      <c r="D138" s="11">
        <v>0</v>
      </c>
      <c r="E138" s="11">
        <v>0</v>
      </c>
      <c r="F138" s="11">
        <v>0</v>
      </c>
      <c r="G138" s="11">
        <v>0</v>
      </c>
      <c r="H138" s="11">
        <f t="shared" si="7"/>
        <v>0</v>
      </c>
      <c r="I138" s="11">
        <f t="shared" si="8"/>
        <v>500</v>
      </c>
      <c r="J138" s="14">
        <f t="shared" si="9"/>
        <v>189000</v>
      </c>
    </row>
    <row r="139" spans="1:10" x14ac:dyDescent="0.25">
      <c r="A139" s="1" t="s">
        <v>295</v>
      </c>
      <c r="B139" s="2" t="s">
        <v>296</v>
      </c>
      <c r="C139" s="4">
        <v>234.5</v>
      </c>
      <c r="D139" s="11">
        <v>168044</v>
      </c>
      <c r="E139" s="11">
        <v>649408.69896756008</v>
      </c>
      <c r="F139" s="11">
        <v>1459000</v>
      </c>
      <c r="G139" s="11">
        <v>2276452.6989675602</v>
      </c>
      <c r="H139" s="11">
        <f t="shared" si="7"/>
        <v>9707.6874156399153</v>
      </c>
      <c r="I139" s="11">
        <f t="shared" si="8"/>
        <v>0</v>
      </c>
      <c r="J139" s="14">
        <f t="shared" si="9"/>
        <v>0</v>
      </c>
    </row>
    <row r="140" spans="1:10" x14ac:dyDescent="0.25">
      <c r="A140" s="1" t="s">
        <v>297</v>
      </c>
      <c r="B140" s="2" t="s">
        <v>298</v>
      </c>
      <c r="C140" s="4">
        <v>3041.43</v>
      </c>
      <c r="D140" s="11">
        <v>273982</v>
      </c>
      <c r="E140" s="11">
        <v>1112327.5950342764</v>
      </c>
      <c r="F140" s="11">
        <v>2499000</v>
      </c>
      <c r="G140" s="11">
        <v>3885309.5950342761</v>
      </c>
      <c r="H140" s="11">
        <f t="shared" si="7"/>
        <v>1277.461455642338</v>
      </c>
      <c r="I140" s="11">
        <f t="shared" si="8"/>
        <v>0</v>
      </c>
      <c r="J140" s="14">
        <f t="shared" si="9"/>
        <v>0</v>
      </c>
    </row>
    <row r="141" spans="1:10" x14ac:dyDescent="0.25">
      <c r="A141" s="1" t="s">
        <v>299</v>
      </c>
      <c r="B141" s="2" t="s">
        <v>300</v>
      </c>
      <c r="C141" s="4">
        <v>843.98</v>
      </c>
      <c r="D141" s="11">
        <v>306447</v>
      </c>
      <c r="E141" s="11">
        <v>1184309.5956133856</v>
      </c>
      <c r="F141" s="11">
        <v>2660000</v>
      </c>
      <c r="G141" s="11">
        <v>4150756.5956133856</v>
      </c>
      <c r="H141" s="11">
        <f t="shared" si="7"/>
        <v>4918.0745937266111</v>
      </c>
      <c r="I141" s="11">
        <f t="shared" si="8"/>
        <v>0</v>
      </c>
      <c r="J141" s="14">
        <f t="shared" si="9"/>
        <v>0</v>
      </c>
    </row>
    <row r="142" spans="1:10" x14ac:dyDescent="0.25">
      <c r="A142" s="1" t="s">
        <v>301</v>
      </c>
      <c r="B142" s="2" t="s">
        <v>302</v>
      </c>
      <c r="C142" s="4">
        <v>92.21</v>
      </c>
      <c r="D142" s="11">
        <v>0</v>
      </c>
      <c r="E142" s="11">
        <v>74850.223958859526</v>
      </c>
      <c r="F142" s="11">
        <v>0</v>
      </c>
      <c r="G142" s="11">
        <v>74850.223958859526</v>
      </c>
      <c r="H142" s="11">
        <f t="shared" si="7"/>
        <v>811.73651403166173</v>
      </c>
      <c r="I142" s="11">
        <f t="shared" si="8"/>
        <v>0</v>
      </c>
      <c r="J142" s="14">
        <f t="shared" si="9"/>
        <v>0</v>
      </c>
    </row>
    <row r="143" spans="1:10" x14ac:dyDescent="0.25">
      <c r="A143" s="1" t="s">
        <v>303</v>
      </c>
      <c r="B143" s="2" t="s">
        <v>304</v>
      </c>
      <c r="C143" s="4">
        <v>624.59</v>
      </c>
      <c r="D143" s="11">
        <v>124575</v>
      </c>
      <c r="E143" s="11">
        <v>413466.43242061237</v>
      </c>
      <c r="F143" s="11">
        <v>929000</v>
      </c>
      <c r="G143" s="11">
        <v>1467041.4324206123</v>
      </c>
      <c r="H143" s="11">
        <f t="shared" si="7"/>
        <v>2348.8071093367043</v>
      </c>
      <c r="I143" s="11">
        <f t="shared" si="8"/>
        <v>0</v>
      </c>
      <c r="J143" s="14">
        <f t="shared" si="9"/>
        <v>0</v>
      </c>
    </row>
    <row r="144" spans="1:10" x14ac:dyDescent="0.25">
      <c r="A144" s="1" t="s">
        <v>305</v>
      </c>
      <c r="B144" s="2" t="s">
        <v>306</v>
      </c>
      <c r="C144" s="4">
        <v>147.01</v>
      </c>
      <c r="D144" s="11">
        <v>62120</v>
      </c>
      <c r="E144" s="11">
        <v>254878.39437040154</v>
      </c>
      <c r="F144" s="11">
        <v>573000</v>
      </c>
      <c r="G144" s="11">
        <v>889998.39437040151</v>
      </c>
      <c r="H144" s="11">
        <f t="shared" si="7"/>
        <v>6053.9990093898477</v>
      </c>
      <c r="I144" s="11">
        <f t="shared" si="8"/>
        <v>0</v>
      </c>
      <c r="J144" s="14">
        <f t="shared" si="9"/>
        <v>0</v>
      </c>
    </row>
    <row r="145" spans="1:10" x14ac:dyDescent="0.25">
      <c r="A145" s="1" t="s">
        <v>307</v>
      </c>
      <c r="B145" s="2" t="s">
        <v>308</v>
      </c>
      <c r="C145" s="4">
        <v>429.75</v>
      </c>
      <c r="D145" s="11">
        <v>188712</v>
      </c>
      <c r="E145" s="11">
        <v>722301.2466513518</v>
      </c>
      <c r="F145" s="11">
        <v>1623000</v>
      </c>
      <c r="G145" s="11">
        <v>2534013.2466513519</v>
      </c>
      <c r="H145" s="11">
        <f t="shared" si="7"/>
        <v>5896.4822493341526</v>
      </c>
      <c r="I145" s="11">
        <f t="shared" si="8"/>
        <v>0</v>
      </c>
      <c r="J145" s="14">
        <f t="shared" si="9"/>
        <v>0</v>
      </c>
    </row>
    <row r="146" spans="1:10" x14ac:dyDescent="0.25">
      <c r="A146" s="1" t="s">
        <v>309</v>
      </c>
      <c r="B146" s="2" t="s">
        <v>310</v>
      </c>
      <c r="C146" s="4">
        <v>9854.6</v>
      </c>
      <c r="D146" s="11">
        <v>1347298</v>
      </c>
      <c r="E146" s="11">
        <v>5210908.238263404</v>
      </c>
      <c r="F146" s="11">
        <v>11706000</v>
      </c>
      <c r="G146" s="11">
        <v>18264206.238263406</v>
      </c>
      <c r="H146" s="11">
        <f t="shared" si="7"/>
        <v>1853.3686033185929</v>
      </c>
      <c r="I146" s="11">
        <f t="shared" si="8"/>
        <v>0</v>
      </c>
      <c r="J146" s="14">
        <f t="shared" si="9"/>
        <v>0</v>
      </c>
    </row>
    <row r="147" spans="1:10" x14ac:dyDescent="0.25">
      <c r="A147" s="1" t="s">
        <v>311</v>
      </c>
      <c r="B147" s="2" t="s">
        <v>312</v>
      </c>
      <c r="C147" s="4">
        <v>318.64999999999998</v>
      </c>
      <c r="D147" s="11">
        <v>135033</v>
      </c>
      <c r="E147" s="11">
        <v>466642.38333407941</v>
      </c>
      <c r="F147" s="11">
        <v>1048000</v>
      </c>
      <c r="G147" s="11">
        <v>1649675.3833340793</v>
      </c>
      <c r="H147" s="11">
        <f t="shared" si="7"/>
        <v>5177.0763638289018</v>
      </c>
      <c r="I147" s="11">
        <f t="shared" si="8"/>
        <v>0</v>
      </c>
      <c r="J147" s="14">
        <f t="shared" si="9"/>
        <v>0</v>
      </c>
    </row>
    <row r="148" spans="1:10" x14ac:dyDescent="0.25">
      <c r="A148" s="1" t="s">
        <v>313</v>
      </c>
      <c r="B148" s="2" t="s">
        <v>314</v>
      </c>
      <c r="C148" s="4">
        <v>9654.92</v>
      </c>
      <c r="D148" s="11">
        <v>963669</v>
      </c>
      <c r="E148" s="11">
        <v>3724196.1933230739</v>
      </c>
      <c r="F148" s="11">
        <v>8366000</v>
      </c>
      <c r="G148" s="11">
        <v>13053865.193323074</v>
      </c>
      <c r="H148" s="11">
        <f t="shared" si="7"/>
        <v>1352.0428127134221</v>
      </c>
      <c r="I148" s="11">
        <f t="shared" si="8"/>
        <v>0</v>
      </c>
      <c r="J148" s="14">
        <f t="shared" si="9"/>
        <v>0</v>
      </c>
    </row>
    <row r="149" spans="1:10" x14ac:dyDescent="0.25">
      <c r="A149" s="1" t="s">
        <v>315</v>
      </c>
      <c r="B149" s="2" t="s">
        <v>316</v>
      </c>
      <c r="C149" s="4">
        <v>1763.71</v>
      </c>
      <c r="D149" s="11">
        <v>183906</v>
      </c>
      <c r="E149" s="11">
        <v>710740.55037582736</v>
      </c>
      <c r="F149" s="11">
        <v>1597000</v>
      </c>
      <c r="G149" s="11">
        <v>2491646.5503758276</v>
      </c>
      <c r="H149" s="11">
        <f t="shared" si="7"/>
        <v>1412.7302960100174</v>
      </c>
      <c r="I149" s="11">
        <f t="shared" si="8"/>
        <v>0</v>
      </c>
      <c r="J149" s="14">
        <f t="shared" si="9"/>
        <v>0</v>
      </c>
    </row>
    <row r="150" spans="1:10" x14ac:dyDescent="0.25">
      <c r="A150" s="1" t="s">
        <v>23</v>
      </c>
      <c r="B150" s="2" t="s">
        <v>24</v>
      </c>
      <c r="C150" s="4">
        <v>4292.8599999999997</v>
      </c>
      <c r="D150" s="11">
        <v>84354</v>
      </c>
      <c r="E150" s="11">
        <v>314964.74741762091</v>
      </c>
      <c r="F150" s="11">
        <v>708000</v>
      </c>
      <c r="G150" s="11">
        <v>1107318.7474176208</v>
      </c>
      <c r="H150" s="11">
        <f t="shared" si="7"/>
        <v>257.94429527578836</v>
      </c>
      <c r="I150" s="11">
        <f t="shared" si="8"/>
        <v>242.05570472421164</v>
      </c>
      <c r="J150" s="14">
        <f t="shared" si="9"/>
        <v>1039000</v>
      </c>
    </row>
    <row r="151" spans="1:10" x14ac:dyDescent="0.25">
      <c r="A151" s="1" t="s">
        <v>317</v>
      </c>
      <c r="B151" s="2" t="s">
        <v>318</v>
      </c>
      <c r="C151" s="4">
        <v>1475.57</v>
      </c>
      <c r="D151" s="11">
        <v>231700</v>
      </c>
      <c r="E151" s="11">
        <v>897506.769362021</v>
      </c>
      <c r="F151" s="11">
        <v>2016000</v>
      </c>
      <c r="G151" s="11">
        <v>3145206.7693620212</v>
      </c>
      <c r="H151" s="11">
        <f t="shared" si="7"/>
        <v>2131.5198664665327</v>
      </c>
      <c r="I151" s="11">
        <f t="shared" si="8"/>
        <v>0</v>
      </c>
      <c r="J151" s="14">
        <f t="shared" si="9"/>
        <v>0</v>
      </c>
    </row>
    <row r="152" spans="1:10" x14ac:dyDescent="0.25">
      <c r="A152" s="1" t="s">
        <v>319</v>
      </c>
      <c r="B152" s="2" t="s">
        <v>320</v>
      </c>
      <c r="C152" s="4">
        <v>652.29999999999995</v>
      </c>
      <c r="D152" s="11">
        <v>188411</v>
      </c>
      <c r="E152" s="11">
        <v>728145.00789104728</v>
      </c>
      <c r="F152" s="11">
        <v>1636000</v>
      </c>
      <c r="G152" s="11">
        <v>2552556.0078910473</v>
      </c>
      <c r="H152" s="11">
        <f t="shared" si="7"/>
        <v>3913.1626673172582</v>
      </c>
      <c r="I152" s="11">
        <f t="shared" si="8"/>
        <v>0</v>
      </c>
      <c r="J152" s="14">
        <f t="shared" si="9"/>
        <v>0</v>
      </c>
    </row>
    <row r="153" spans="1:10" x14ac:dyDescent="0.25">
      <c r="A153" s="1" t="s">
        <v>321</v>
      </c>
      <c r="B153" s="2" t="s">
        <v>322</v>
      </c>
      <c r="C153" s="4">
        <v>50.51</v>
      </c>
      <c r="D153" s="11">
        <v>13620</v>
      </c>
      <c r="E153" s="11">
        <v>52639.378512493335</v>
      </c>
      <c r="F153" s="11">
        <v>118000</v>
      </c>
      <c r="G153" s="11">
        <v>184259.37851249333</v>
      </c>
      <c r="H153" s="11">
        <f t="shared" si="7"/>
        <v>3647.9781926844853</v>
      </c>
      <c r="I153" s="11">
        <f t="shared" si="8"/>
        <v>0</v>
      </c>
      <c r="J153" s="14">
        <f t="shared" si="9"/>
        <v>0</v>
      </c>
    </row>
    <row r="154" spans="1:10" x14ac:dyDescent="0.25">
      <c r="A154" s="1" t="s">
        <v>323</v>
      </c>
      <c r="B154" s="2" t="s">
        <v>324</v>
      </c>
      <c r="C154" s="4">
        <v>5619.97</v>
      </c>
      <c r="D154" s="11">
        <v>513248</v>
      </c>
      <c r="E154" s="11">
        <v>1894546.0931276921</v>
      </c>
      <c r="F154" s="11">
        <v>4256000</v>
      </c>
      <c r="G154" s="11">
        <v>6663794.0931276921</v>
      </c>
      <c r="H154" s="11">
        <f t="shared" si="7"/>
        <v>1185.7348158669338</v>
      </c>
      <c r="I154" s="11">
        <f t="shared" si="8"/>
        <v>0</v>
      </c>
      <c r="J154" s="14">
        <f t="shared" si="9"/>
        <v>0</v>
      </c>
    </row>
    <row r="155" spans="1:10" x14ac:dyDescent="0.25">
      <c r="A155" s="1" t="s">
        <v>325</v>
      </c>
      <c r="B155" s="2" t="s">
        <v>326</v>
      </c>
      <c r="C155" s="4">
        <v>1357.68</v>
      </c>
      <c r="D155" s="11">
        <v>172232</v>
      </c>
      <c r="E155" s="11">
        <v>1063567.7975785204</v>
      </c>
      <c r="F155" s="11">
        <v>2389000</v>
      </c>
      <c r="G155" s="11">
        <v>3624799.7975785201</v>
      </c>
      <c r="H155" s="11">
        <f t="shared" si="7"/>
        <v>2669.8484161057982</v>
      </c>
      <c r="I155" s="11">
        <f t="shared" si="8"/>
        <v>0</v>
      </c>
      <c r="J155" s="14">
        <f t="shared" si="9"/>
        <v>0</v>
      </c>
    </row>
    <row r="156" spans="1:10" x14ac:dyDescent="0.25">
      <c r="A156" s="1" t="s">
        <v>327</v>
      </c>
      <c r="B156" s="2" t="s">
        <v>328</v>
      </c>
      <c r="C156" s="4">
        <v>333.06</v>
      </c>
      <c r="D156" s="11">
        <v>88093</v>
      </c>
      <c r="E156" s="11">
        <v>309530.73237503262</v>
      </c>
      <c r="F156" s="11">
        <v>695000</v>
      </c>
      <c r="G156" s="11">
        <v>1092623.7323750327</v>
      </c>
      <c r="H156" s="11">
        <f t="shared" si="7"/>
        <v>3280.5612573561302</v>
      </c>
      <c r="I156" s="11">
        <f t="shared" si="8"/>
        <v>0</v>
      </c>
      <c r="J156" s="14">
        <f t="shared" si="9"/>
        <v>0</v>
      </c>
    </row>
    <row r="157" spans="1:10" x14ac:dyDescent="0.25">
      <c r="A157" s="1" t="s">
        <v>329</v>
      </c>
      <c r="B157" s="2" t="s">
        <v>330</v>
      </c>
      <c r="C157" s="4">
        <v>8214.11</v>
      </c>
      <c r="D157" s="11">
        <v>1647720</v>
      </c>
      <c r="E157" s="11">
        <v>6367989.2234928338</v>
      </c>
      <c r="F157" s="11">
        <v>14305000</v>
      </c>
      <c r="G157" s="11">
        <v>22320709.223492835</v>
      </c>
      <c r="H157" s="11">
        <f t="shared" si="7"/>
        <v>2717.3618594702084</v>
      </c>
      <c r="I157" s="11">
        <f t="shared" si="8"/>
        <v>0</v>
      </c>
      <c r="J157" s="14">
        <f t="shared" si="9"/>
        <v>0</v>
      </c>
    </row>
    <row r="158" spans="1:10" x14ac:dyDescent="0.25">
      <c r="A158" s="1" t="s">
        <v>331</v>
      </c>
      <c r="B158" s="2" t="s">
        <v>332</v>
      </c>
      <c r="C158" s="4">
        <v>548.15</v>
      </c>
      <c r="D158" s="11">
        <v>107903</v>
      </c>
      <c r="E158" s="11">
        <v>417264.71462871716</v>
      </c>
      <c r="F158" s="11">
        <v>937000</v>
      </c>
      <c r="G158" s="11">
        <v>1462167.7146287172</v>
      </c>
      <c r="H158" s="11">
        <f t="shared" si="7"/>
        <v>2667.459116352672</v>
      </c>
      <c r="I158" s="11">
        <f t="shared" si="8"/>
        <v>0</v>
      </c>
      <c r="J158" s="14">
        <f t="shared" si="9"/>
        <v>0</v>
      </c>
    </row>
    <row r="159" spans="1:10" x14ac:dyDescent="0.25">
      <c r="A159" s="1" t="s">
        <v>333</v>
      </c>
      <c r="B159" s="2" t="s">
        <v>334</v>
      </c>
      <c r="C159" s="4">
        <v>864.4</v>
      </c>
      <c r="D159" s="11">
        <v>408802</v>
      </c>
      <c r="E159" s="11">
        <v>1568108.4521910697</v>
      </c>
      <c r="F159" s="11">
        <v>3523000</v>
      </c>
      <c r="G159" s="11">
        <v>5499910.4521910697</v>
      </c>
      <c r="H159" s="11">
        <f t="shared" si="7"/>
        <v>6362.6914069771747</v>
      </c>
      <c r="I159" s="11">
        <f t="shared" si="8"/>
        <v>0</v>
      </c>
      <c r="J159" s="14">
        <f t="shared" si="9"/>
        <v>0</v>
      </c>
    </row>
    <row r="160" spans="1:10" x14ac:dyDescent="0.25">
      <c r="A160" s="1" t="s">
        <v>335</v>
      </c>
      <c r="B160" s="2" t="s">
        <v>336</v>
      </c>
      <c r="C160" s="4">
        <v>1711.89</v>
      </c>
      <c r="D160" s="11">
        <v>488092</v>
      </c>
      <c r="E160" s="11">
        <v>2225351.1082128459</v>
      </c>
      <c r="F160" s="11">
        <v>4999000</v>
      </c>
      <c r="G160" s="11">
        <v>7712443.1082128454</v>
      </c>
      <c r="H160" s="11">
        <f t="shared" si="7"/>
        <v>4505.2211930748153</v>
      </c>
      <c r="I160" s="11">
        <f t="shared" si="8"/>
        <v>0</v>
      </c>
      <c r="J160" s="14">
        <f t="shared" si="9"/>
        <v>0</v>
      </c>
    </row>
    <row r="161" spans="1:10" x14ac:dyDescent="0.25">
      <c r="A161" s="1" t="s">
        <v>337</v>
      </c>
      <c r="B161" s="2" t="s">
        <v>338</v>
      </c>
      <c r="C161" s="4">
        <v>64.8</v>
      </c>
      <c r="D161" s="11">
        <v>0</v>
      </c>
      <c r="E161" s="11">
        <v>48128</v>
      </c>
      <c r="F161" s="11">
        <v>0</v>
      </c>
      <c r="G161" s="11">
        <v>48128</v>
      </c>
      <c r="H161" s="11">
        <f t="shared" si="7"/>
        <v>742.71604938271605</v>
      </c>
      <c r="I161" s="11">
        <f t="shared" si="8"/>
        <v>0</v>
      </c>
      <c r="J161" s="14">
        <f t="shared" si="9"/>
        <v>0</v>
      </c>
    </row>
    <row r="162" spans="1:10" x14ac:dyDescent="0.25">
      <c r="A162" s="1" t="s">
        <v>339</v>
      </c>
      <c r="B162" s="2" t="s">
        <v>340</v>
      </c>
      <c r="C162" s="4">
        <v>6344.73</v>
      </c>
      <c r="D162" s="11">
        <v>1318445</v>
      </c>
      <c r="E162" s="11">
        <v>4708204.9376299465</v>
      </c>
      <c r="F162" s="11">
        <v>10576000</v>
      </c>
      <c r="G162" s="11">
        <v>16602649.937629946</v>
      </c>
      <c r="H162" s="11">
        <f t="shared" si="7"/>
        <v>2616.7622479805991</v>
      </c>
      <c r="I162" s="11">
        <f t="shared" si="8"/>
        <v>0</v>
      </c>
      <c r="J162" s="14">
        <f t="shared" si="9"/>
        <v>0</v>
      </c>
    </row>
    <row r="163" spans="1:10" x14ac:dyDescent="0.25">
      <c r="A163" s="1" t="s">
        <v>25</v>
      </c>
      <c r="B163" s="2" t="s">
        <v>26</v>
      </c>
      <c r="C163" s="4">
        <v>526.07000000000005</v>
      </c>
      <c r="D163" s="11">
        <v>0</v>
      </c>
      <c r="E163" s="11">
        <v>0</v>
      </c>
      <c r="F163" s="11">
        <v>0</v>
      </c>
      <c r="G163" s="11">
        <v>0</v>
      </c>
      <c r="H163" s="11">
        <f t="shared" si="7"/>
        <v>0</v>
      </c>
      <c r="I163" s="11">
        <f t="shared" si="8"/>
        <v>500</v>
      </c>
      <c r="J163" s="14">
        <f t="shared" si="9"/>
        <v>263000</v>
      </c>
    </row>
    <row r="164" spans="1:10" x14ac:dyDescent="0.25">
      <c r="A164" s="1" t="s">
        <v>341</v>
      </c>
      <c r="B164" s="2" t="s">
        <v>342</v>
      </c>
      <c r="C164" s="4">
        <v>15314.17</v>
      </c>
      <c r="D164" s="11">
        <v>2412215</v>
      </c>
      <c r="E164" s="11">
        <v>9515070.906006204</v>
      </c>
      <c r="F164" s="11">
        <v>21374000</v>
      </c>
      <c r="G164" s="11">
        <v>33301285.906006202</v>
      </c>
      <c r="H164" s="11">
        <f t="shared" si="7"/>
        <v>2174.5406970149998</v>
      </c>
      <c r="I164" s="11">
        <f t="shared" si="8"/>
        <v>0</v>
      </c>
      <c r="J164" s="14">
        <f t="shared" si="9"/>
        <v>0</v>
      </c>
    </row>
    <row r="165" spans="1:10" x14ac:dyDescent="0.25">
      <c r="A165" s="1" t="s">
        <v>343</v>
      </c>
      <c r="B165" s="2" t="s">
        <v>344</v>
      </c>
      <c r="C165" s="4">
        <v>1188.96</v>
      </c>
      <c r="D165" s="11">
        <v>273928</v>
      </c>
      <c r="E165" s="11">
        <v>964031.99122092477</v>
      </c>
      <c r="F165" s="11">
        <v>2166000</v>
      </c>
      <c r="G165" s="11">
        <v>3403959.991220925</v>
      </c>
      <c r="H165" s="11">
        <f t="shared" si="7"/>
        <v>2862.972674623978</v>
      </c>
      <c r="I165" s="11">
        <f t="shared" si="8"/>
        <v>0</v>
      </c>
      <c r="J165" s="14">
        <f t="shared" si="9"/>
        <v>0</v>
      </c>
    </row>
    <row r="166" spans="1:10" x14ac:dyDescent="0.25">
      <c r="A166" s="1" t="s">
        <v>345</v>
      </c>
      <c r="B166" s="2" t="s">
        <v>346</v>
      </c>
      <c r="C166" s="4">
        <v>789.27</v>
      </c>
      <c r="D166" s="11">
        <v>103855</v>
      </c>
      <c r="E166" s="11">
        <v>401385.42351384071</v>
      </c>
      <c r="F166" s="11">
        <v>902000</v>
      </c>
      <c r="G166" s="11">
        <v>1407240.4235138407</v>
      </c>
      <c r="H166" s="11">
        <f t="shared" si="7"/>
        <v>1782.964541302521</v>
      </c>
      <c r="I166" s="11">
        <f t="shared" si="8"/>
        <v>0</v>
      </c>
      <c r="J166" s="14">
        <f t="shared" si="9"/>
        <v>0</v>
      </c>
    </row>
    <row r="167" spans="1:10" x14ac:dyDescent="0.25">
      <c r="A167" s="1" t="s">
        <v>347</v>
      </c>
      <c r="B167" s="2" t="s">
        <v>348</v>
      </c>
      <c r="C167" s="4">
        <v>315.27</v>
      </c>
      <c r="D167" s="11">
        <v>62606</v>
      </c>
      <c r="E167" s="11">
        <v>242137.23881273498</v>
      </c>
      <c r="F167" s="11">
        <v>544000</v>
      </c>
      <c r="G167" s="11">
        <v>848743.23881273495</v>
      </c>
      <c r="H167" s="11">
        <f t="shared" si="7"/>
        <v>2692.1154528268944</v>
      </c>
      <c r="I167" s="11">
        <f t="shared" si="8"/>
        <v>0</v>
      </c>
      <c r="J167" s="14">
        <f t="shared" si="9"/>
        <v>0</v>
      </c>
    </row>
    <row r="168" spans="1:10" x14ac:dyDescent="0.25">
      <c r="A168" s="1" t="s">
        <v>349</v>
      </c>
      <c r="B168" s="2" t="s">
        <v>350</v>
      </c>
      <c r="C168" s="4">
        <v>133.19</v>
      </c>
      <c r="D168" s="11">
        <v>126312</v>
      </c>
      <c r="E168" s="11">
        <v>488479.25407673669</v>
      </c>
      <c r="F168" s="11">
        <v>1097000</v>
      </c>
      <c r="G168" s="11">
        <v>1711791.2540767367</v>
      </c>
      <c r="H168" s="11">
        <f t="shared" si="7"/>
        <v>12852.25057494359</v>
      </c>
      <c r="I168" s="11">
        <f t="shared" si="8"/>
        <v>0</v>
      </c>
      <c r="J168" s="14">
        <f t="shared" si="9"/>
        <v>0</v>
      </c>
    </row>
    <row r="169" spans="1:10" x14ac:dyDescent="0.25">
      <c r="A169" s="1" t="s">
        <v>351</v>
      </c>
      <c r="B169" s="2" t="s">
        <v>352</v>
      </c>
      <c r="C169" s="4">
        <v>1051.18</v>
      </c>
      <c r="D169" s="11">
        <v>328836</v>
      </c>
      <c r="E169" s="11">
        <v>1271637.5668603429</v>
      </c>
      <c r="F169" s="11">
        <v>2857000</v>
      </c>
      <c r="G169" s="11">
        <v>4457473.5668603424</v>
      </c>
      <c r="H169" s="11">
        <f t="shared" si="7"/>
        <v>4240.4474655723488</v>
      </c>
      <c r="I169" s="11">
        <f t="shared" si="8"/>
        <v>0</v>
      </c>
      <c r="J169" s="14">
        <f t="shared" si="9"/>
        <v>0</v>
      </c>
    </row>
    <row r="170" spans="1:10" x14ac:dyDescent="0.25">
      <c r="A170" s="1" t="s">
        <v>353</v>
      </c>
      <c r="B170" s="2" t="s">
        <v>354</v>
      </c>
      <c r="C170" s="4">
        <v>1376.83</v>
      </c>
      <c r="D170" s="11">
        <v>418204</v>
      </c>
      <c r="E170" s="11">
        <v>1616260.1342590558</v>
      </c>
      <c r="F170" s="11">
        <v>3631000</v>
      </c>
      <c r="G170" s="11">
        <v>5665464.1342590563</v>
      </c>
      <c r="H170" s="11">
        <f t="shared" si="7"/>
        <v>4114.8610462141705</v>
      </c>
      <c r="I170" s="11">
        <f t="shared" si="8"/>
        <v>0</v>
      </c>
      <c r="J170" s="14">
        <f t="shared" si="9"/>
        <v>0</v>
      </c>
    </row>
    <row r="171" spans="1:10" x14ac:dyDescent="0.25">
      <c r="A171" s="1" t="s">
        <v>355</v>
      </c>
      <c r="B171" s="2" t="s">
        <v>356</v>
      </c>
      <c r="C171" s="4">
        <v>1848.32</v>
      </c>
      <c r="D171" s="11">
        <v>285267</v>
      </c>
      <c r="E171" s="11">
        <v>1146720.2599597184</v>
      </c>
      <c r="F171" s="11">
        <v>2576000</v>
      </c>
      <c r="G171" s="11">
        <v>4007987.2599597182</v>
      </c>
      <c r="H171" s="11">
        <f t="shared" si="7"/>
        <v>2168.4487859027217</v>
      </c>
      <c r="I171" s="11">
        <f t="shared" si="8"/>
        <v>0</v>
      </c>
      <c r="J171" s="14">
        <f t="shared" si="9"/>
        <v>0</v>
      </c>
    </row>
    <row r="172" spans="1:10" x14ac:dyDescent="0.25">
      <c r="A172" s="1" t="s">
        <v>357</v>
      </c>
      <c r="B172" s="2" t="s">
        <v>358</v>
      </c>
      <c r="C172" s="4">
        <v>680.33</v>
      </c>
      <c r="D172" s="11">
        <v>130576</v>
      </c>
      <c r="E172" s="11">
        <v>547349.37634841551</v>
      </c>
      <c r="F172" s="11">
        <v>1230000</v>
      </c>
      <c r="G172" s="11">
        <v>1907925.3763484154</v>
      </c>
      <c r="H172" s="11">
        <f t="shared" si="7"/>
        <v>2804.4116478009428</v>
      </c>
      <c r="I172" s="11">
        <f t="shared" si="8"/>
        <v>0</v>
      </c>
      <c r="J172" s="14">
        <f t="shared" si="9"/>
        <v>0</v>
      </c>
    </row>
    <row r="173" spans="1:10" x14ac:dyDescent="0.25">
      <c r="A173" s="1" t="s">
        <v>359</v>
      </c>
      <c r="B173" s="2" t="s">
        <v>360</v>
      </c>
      <c r="C173" s="4">
        <v>2019.79</v>
      </c>
      <c r="D173" s="11">
        <v>772044</v>
      </c>
      <c r="E173" s="11">
        <v>2824923.6129687573</v>
      </c>
      <c r="F173" s="11">
        <v>6346000</v>
      </c>
      <c r="G173" s="11">
        <v>9942967.6129687577</v>
      </c>
      <c r="H173" s="11">
        <f t="shared" si="7"/>
        <v>4922.7729679663516</v>
      </c>
      <c r="I173" s="11">
        <f t="shared" si="8"/>
        <v>0</v>
      </c>
      <c r="J173" s="14">
        <f t="shared" si="9"/>
        <v>0</v>
      </c>
    </row>
    <row r="174" spans="1:10" x14ac:dyDescent="0.25">
      <c r="A174" s="1" t="s">
        <v>361</v>
      </c>
      <c r="B174" s="2" t="s">
        <v>362</v>
      </c>
      <c r="C174" s="4">
        <v>5577.04</v>
      </c>
      <c r="D174" s="11">
        <v>555471</v>
      </c>
      <c r="E174" s="11">
        <v>2146731.8696313896</v>
      </c>
      <c r="F174" s="11">
        <v>4822000</v>
      </c>
      <c r="G174" s="11">
        <v>7524202.8696313892</v>
      </c>
      <c r="H174" s="11">
        <f t="shared" si="7"/>
        <v>1349.1391257067171</v>
      </c>
      <c r="I174" s="11">
        <f t="shared" si="8"/>
        <v>0</v>
      </c>
      <c r="J174" s="14">
        <f t="shared" si="9"/>
        <v>0</v>
      </c>
    </row>
    <row r="175" spans="1:10" x14ac:dyDescent="0.25">
      <c r="A175" s="1" t="s">
        <v>363</v>
      </c>
      <c r="B175" s="2" t="s">
        <v>364</v>
      </c>
      <c r="C175" s="4">
        <v>2205.61</v>
      </c>
      <c r="D175" s="11">
        <v>490972</v>
      </c>
      <c r="E175" s="11">
        <v>1980352.1499282513</v>
      </c>
      <c r="F175" s="11">
        <v>4449000</v>
      </c>
      <c r="G175" s="11">
        <v>6920324.1499282513</v>
      </c>
      <c r="H175" s="11">
        <f t="shared" si="7"/>
        <v>3137.6010037714059</v>
      </c>
      <c r="I175" s="11">
        <f t="shared" si="8"/>
        <v>0</v>
      </c>
      <c r="J175" s="14">
        <f t="shared" si="9"/>
        <v>0</v>
      </c>
    </row>
    <row r="176" spans="1:10" x14ac:dyDescent="0.25">
      <c r="A176" s="1" t="s">
        <v>365</v>
      </c>
      <c r="B176" s="2" t="s">
        <v>366</v>
      </c>
      <c r="C176" s="4">
        <v>63.04</v>
      </c>
      <c r="D176" s="11">
        <v>0</v>
      </c>
      <c r="E176" s="11">
        <v>55637.680050055511</v>
      </c>
      <c r="F176" s="11">
        <v>125000</v>
      </c>
      <c r="G176" s="11">
        <v>180637.6800500555</v>
      </c>
      <c r="H176" s="11">
        <f t="shared" si="7"/>
        <v>2865.4454322661086</v>
      </c>
      <c r="I176" s="11">
        <f t="shared" si="8"/>
        <v>0</v>
      </c>
      <c r="J176" s="14">
        <f t="shared" si="9"/>
        <v>0</v>
      </c>
    </row>
    <row r="177" spans="1:10" x14ac:dyDescent="0.25">
      <c r="A177" s="1" t="s">
        <v>367</v>
      </c>
      <c r="B177" s="2" t="s">
        <v>368</v>
      </c>
      <c r="C177" s="4">
        <v>14778.68</v>
      </c>
      <c r="D177" s="11">
        <v>2107760</v>
      </c>
      <c r="E177" s="11">
        <v>7459959.5868295617</v>
      </c>
      <c r="F177" s="11">
        <v>16758000</v>
      </c>
      <c r="G177" s="11">
        <v>26325719.586829562</v>
      </c>
      <c r="H177" s="11">
        <f t="shared" si="7"/>
        <v>1781.3309163490624</v>
      </c>
      <c r="I177" s="11">
        <f t="shared" si="8"/>
        <v>0</v>
      </c>
      <c r="J177" s="14">
        <f t="shared" si="9"/>
        <v>0</v>
      </c>
    </row>
    <row r="178" spans="1:10" x14ac:dyDescent="0.25">
      <c r="A178" s="1" t="s">
        <v>369</v>
      </c>
      <c r="B178" s="2" t="s">
        <v>370</v>
      </c>
      <c r="C178" s="4">
        <v>157.87</v>
      </c>
      <c r="D178" s="11">
        <v>71635</v>
      </c>
      <c r="E178" s="11">
        <v>276887.61867215944</v>
      </c>
      <c r="F178" s="11">
        <v>622000</v>
      </c>
      <c r="G178" s="11">
        <v>970522.6186721595</v>
      </c>
      <c r="H178" s="11">
        <f t="shared" si="7"/>
        <v>6147.6063765893423</v>
      </c>
      <c r="I178" s="11">
        <f t="shared" si="8"/>
        <v>0</v>
      </c>
      <c r="J178" s="14">
        <f t="shared" si="9"/>
        <v>0</v>
      </c>
    </row>
    <row r="179" spans="1:10" x14ac:dyDescent="0.25">
      <c r="A179" s="1" t="s">
        <v>27</v>
      </c>
      <c r="B179" s="2" t="s">
        <v>28</v>
      </c>
      <c r="C179" s="4">
        <v>22389.29</v>
      </c>
      <c r="D179" s="11">
        <v>543139</v>
      </c>
      <c r="E179" s="11">
        <v>2099848.4496020684</v>
      </c>
      <c r="F179" s="11">
        <v>4717000</v>
      </c>
      <c r="G179" s="11">
        <v>7359987.4496020684</v>
      </c>
      <c r="H179" s="11">
        <f t="shared" si="7"/>
        <v>328.72804138059172</v>
      </c>
      <c r="I179" s="11">
        <f t="shared" si="8"/>
        <v>171.27195861940828</v>
      </c>
      <c r="J179" s="14">
        <f t="shared" si="9"/>
        <v>3835000</v>
      </c>
    </row>
    <row r="180" spans="1:10" x14ac:dyDescent="0.25">
      <c r="A180" s="1" t="s">
        <v>371</v>
      </c>
      <c r="B180" s="2" t="s">
        <v>372</v>
      </c>
      <c r="C180" s="4">
        <v>5503.26</v>
      </c>
      <c r="D180" s="11">
        <v>771228</v>
      </c>
      <c r="E180" s="11">
        <v>2980688.9549944517</v>
      </c>
      <c r="F180" s="11">
        <v>6696000</v>
      </c>
      <c r="G180" s="11">
        <v>10447916.954994451</v>
      </c>
      <c r="H180" s="11">
        <f t="shared" si="7"/>
        <v>1898.4959742033723</v>
      </c>
      <c r="I180" s="11">
        <f t="shared" si="8"/>
        <v>0</v>
      </c>
      <c r="J180" s="14">
        <f t="shared" si="9"/>
        <v>0</v>
      </c>
    </row>
    <row r="181" spans="1:10" x14ac:dyDescent="0.25">
      <c r="A181" s="1" t="s">
        <v>373</v>
      </c>
      <c r="B181" s="2" t="s">
        <v>374</v>
      </c>
      <c r="C181" s="4">
        <v>119.31</v>
      </c>
      <c r="D181" s="11">
        <v>10772</v>
      </c>
      <c r="E181" s="11">
        <v>102456</v>
      </c>
      <c r="F181" s="11">
        <v>0</v>
      </c>
      <c r="G181" s="11">
        <v>113228</v>
      </c>
      <c r="H181" s="11">
        <f t="shared" si="7"/>
        <v>949.02355209119105</v>
      </c>
      <c r="I181" s="11">
        <f t="shared" si="8"/>
        <v>0</v>
      </c>
      <c r="J181" s="14">
        <f t="shared" si="9"/>
        <v>0</v>
      </c>
    </row>
    <row r="182" spans="1:10" x14ac:dyDescent="0.25">
      <c r="A182" s="1" t="s">
        <v>375</v>
      </c>
      <c r="B182" s="2" t="s">
        <v>376</v>
      </c>
      <c r="C182" s="4">
        <v>263.48</v>
      </c>
      <c r="D182" s="11">
        <v>140616</v>
      </c>
      <c r="E182" s="11">
        <v>543414.51207460836</v>
      </c>
      <c r="F182" s="11">
        <v>1221000</v>
      </c>
      <c r="G182" s="11">
        <v>1905030.5120746084</v>
      </c>
      <c r="H182" s="11">
        <f t="shared" si="7"/>
        <v>7230.2661001768947</v>
      </c>
      <c r="I182" s="11">
        <f t="shared" si="8"/>
        <v>0</v>
      </c>
      <c r="J182" s="14">
        <f t="shared" si="9"/>
        <v>0</v>
      </c>
    </row>
    <row r="183" spans="1:10" x14ac:dyDescent="0.25">
      <c r="A183" s="1" t="s">
        <v>377</v>
      </c>
      <c r="B183" s="2" t="s">
        <v>378</v>
      </c>
      <c r="C183" s="4">
        <v>985.76</v>
      </c>
      <c r="D183" s="11">
        <v>215741</v>
      </c>
      <c r="E183" s="11">
        <v>833787.98375790706</v>
      </c>
      <c r="F183" s="11">
        <v>1873000</v>
      </c>
      <c r="G183" s="11">
        <v>2922528.9837579071</v>
      </c>
      <c r="H183" s="11">
        <f t="shared" si="7"/>
        <v>2964.7469807639864</v>
      </c>
      <c r="I183" s="11">
        <f t="shared" si="8"/>
        <v>0</v>
      </c>
      <c r="J183" s="14">
        <f t="shared" si="9"/>
        <v>0</v>
      </c>
    </row>
    <row r="184" spans="1:10" x14ac:dyDescent="0.25">
      <c r="A184" s="1" t="s">
        <v>379</v>
      </c>
      <c r="B184" s="2" t="s">
        <v>380</v>
      </c>
      <c r="C184" s="4">
        <v>589.20000000000005</v>
      </c>
      <c r="D184" s="11">
        <v>222276</v>
      </c>
      <c r="E184" s="11">
        <v>859689.79693218321</v>
      </c>
      <c r="F184" s="11">
        <v>1931000</v>
      </c>
      <c r="G184" s="11">
        <v>3012965.7969321832</v>
      </c>
      <c r="H184" s="11">
        <f t="shared" si="7"/>
        <v>5113.6554598305893</v>
      </c>
      <c r="I184" s="11">
        <f t="shared" si="8"/>
        <v>0</v>
      </c>
      <c r="J184" s="14">
        <f t="shared" si="9"/>
        <v>0</v>
      </c>
    </row>
    <row r="185" spans="1:10" x14ac:dyDescent="0.25">
      <c r="A185" s="1" t="s">
        <v>381</v>
      </c>
      <c r="B185" s="2" t="s">
        <v>382</v>
      </c>
      <c r="C185" s="4">
        <v>227.4</v>
      </c>
      <c r="D185" s="11">
        <v>40905</v>
      </c>
      <c r="E185" s="11">
        <v>158096.99300447124</v>
      </c>
      <c r="F185" s="11">
        <v>355000</v>
      </c>
      <c r="G185" s="11">
        <v>554001.9930044713</v>
      </c>
      <c r="H185" s="11">
        <f t="shared" si="7"/>
        <v>2436.2444723151771</v>
      </c>
      <c r="I185" s="11">
        <f t="shared" si="8"/>
        <v>0</v>
      </c>
      <c r="J185" s="14">
        <f t="shared" si="9"/>
        <v>0</v>
      </c>
    </row>
    <row r="186" spans="1:10" x14ac:dyDescent="0.25">
      <c r="A186" s="1" t="s">
        <v>383</v>
      </c>
      <c r="B186" s="2" t="s">
        <v>384</v>
      </c>
      <c r="C186" s="4">
        <v>1010.36</v>
      </c>
      <c r="D186" s="11">
        <v>341526</v>
      </c>
      <c r="E186" s="11">
        <v>1710043.2340874239</v>
      </c>
      <c r="F186" s="11">
        <v>3841000</v>
      </c>
      <c r="G186" s="11">
        <v>5892569.2340874244</v>
      </c>
      <c r="H186" s="11">
        <f t="shared" si="7"/>
        <v>5832.1481789534664</v>
      </c>
      <c r="I186" s="11">
        <f t="shared" si="8"/>
        <v>0</v>
      </c>
      <c r="J186" s="14">
        <f t="shared" si="9"/>
        <v>0</v>
      </c>
    </row>
    <row r="187" spans="1:10" x14ac:dyDescent="0.25">
      <c r="A187" s="1" t="s">
        <v>385</v>
      </c>
      <c r="B187" s="2" t="s">
        <v>386</v>
      </c>
      <c r="C187" s="4">
        <v>8998.57</v>
      </c>
      <c r="D187" s="11">
        <v>1233113</v>
      </c>
      <c r="E187" s="11">
        <v>4765429.5712053068</v>
      </c>
      <c r="F187" s="11">
        <v>10705000</v>
      </c>
      <c r="G187" s="11">
        <v>16703542.571205307</v>
      </c>
      <c r="H187" s="11">
        <f t="shared" si="7"/>
        <v>1856.2441111426936</v>
      </c>
      <c r="I187" s="11">
        <f t="shared" si="8"/>
        <v>0</v>
      </c>
      <c r="J187" s="14">
        <f t="shared" si="9"/>
        <v>0</v>
      </c>
    </row>
    <row r="188" spans="1:10" x14ac:dyDescent="0.25">
      <c r="A188" s="1" t="s">
        <v>387</v>
      </c>
      <c r="B188" s="2" t="s">
        <v>388</v>
      </c>
      <c r="C188" s="4">
        <v>1640.11</v>
      </c>
      <c r="D188" s="11">
        <v>526762</v>
      </c>
      <c r="E188" s="11">
        <v>2035778.4529718626</v>
      </c>
      <c r="F188" s="11">
        <v>4573000</v>
      </c>
      <c r="G188" s="11">
        <v>7135540.4529718626</v>
      </c>
      <c r="H188" s="11">
        <f t="shared" si="7"/>
        <v>4350.6474888707853</v>
      </c>
      <c r="I188" s="11">
        <f t="shared" si="8"/>
        <v>0</v>
      </c>
      <c r="J188" s="14">
        <f t="shared" si="9"/>
        <v>0</v>
      </c>
    </row>
    <row r="189" spans="1:10" x14ac:dyDescent="0.25">
      <c r="A189" s="1" t="s">
        <v>389</v>
      </c>
      <c r="B189" s="2" t="s">
        <v>390</v>
      </c>
      <c r="C189" s="4">
        <v>808.73</v>
      </c>
      <c r="D189" s="11">
        <v>114472</v>
      </c>
      <c r="E189" s="11">
        <v>430051.39754161792</v>
      </c>
      <c r="F189" s="11">
        <v>966000</v>
      </c>
      <c r="G189" s="11">
        <v>1510523.397541618</v>
      </c>
      <c r="H189" s="11">
        <f t="shared" si="7"/>
        <v>1867.7721829802504</v>
      </c>
      <c r="I189" s="11">
        <f t="shared" si="8"/>
        <v>0</v>
      </c>
      <c r="J189" s="14">
        <f t="shared" si="9"/>
        <v>0</v>
      </c>
    </row>
    <row r="190" spans="1:10" x14ac:dyDescent="0.25">
      <c r="A190" s="1" t="s">
        <v>391</v>
      </c>
      <c r="B190" s="2" t="s">
        <v>392</v>
      </c>
      <c r="C190" s="4">
        <v>37.69</v>
      </c>
      <c r="D190" s="11">
        <v>29344</v>
      </c>
      <c r="E190" s="11">
        <v>103122.71155925596</v>
      </c>
      <c r="F190" s="11">
        <v>232000</v>
      </c>
      <c r="G190" s="11">
        <v>364466.71155925596</v>
      </c>
      <c r="H190" s="11">
        <f t="shared" si="7"/>
        <v>9670.1170485342518</v>
      </c>
      <c r="I190" s="11">
        <f t="shared" si="8"/>
        <v>0</v>
      </c>
      <c r="J190" s="14">
        <f t="shared" si="9"/>
        <v>0</v>
      </c>
    </row>
    <row r="191" spans="1:10" x14ac:dyDescent="0.25">
      <c r="A191" s="1" t="s">
        <v>393</v>
      </c>
      <c r="B191" s="2" t="s">
        <v>394</v>
      </c>
      <c r="C191" s="4">
        <v>423.67</v>
      </c>
      <c r="D191" s="11">
        <v>104948</v>
      </c>
      <c r="E191" s="11">
        <v>348703.76960005856</v>
      </c>
      <c r="F191" s="11">
        <v>783000</v>
      </c>
      <c r="G191" s="11">
        <v>1236651.7696000584</v>
      </c>
      <c r="H191" s="11">
        <f t="shared" si="7"/>
        <v>2918.903320036959</v>
      </c>
      <c r="I191" s="11">
        <f t="shared" si="8"/>
        <v>0</v>
      </c>
      <c r="J191" s="14">
        <f t="shared" si="9"/>
        <v>0</v>
      </c>
    </row>
    <row r="192" spans="1:10" x14ac:dyDescent="0.25">
      <c r="A192" s="1" t="s">
        <v>395</v>
      </c>
      <c r="B192" s="2" t="s">
        <v>396</v>
      </c>
      <c r="C192" s="4">
        <v>75.58</v>
      </c>
      <c r="D192" s="11">
        <v>21331</v>
      </c>
      <c r="E192" s="11">
        <v>82498.819638193832</v>
      </c>
      <c r="F192" s="11">
        <v>185000</v>
      </c>
      <c r="G192" s="11">
        <v>288829.81963819382</v>
      </c>
      <c r="H192" s="11">
        <f t="shared" si="7"/>
        <v>3821.5112415744088</v>
      </c>
      <c r="I192" s="11">
        <f t="shared" si="8"/>
        <v>0</v>
      </c>
      <c r="J192" s="14">
        <f t="shared" si="9"/>
        <v>0</v>
      </c>
    </row>
    <row r="193" spans="1:10" x14ac:dyDescent="0.25">
      <c r="A193" s="1" t="s">
        <v>397</v>
      </c>
      <c r="B193" s="2" t="s">
        <v>398</v>
      </c>
      <c r="C193" s="4">
        <v>48.91</v>
      </c>
      <c r="D193" s="11">
        <v>36155</v>
      </c>
      <c r="E193" s="11">
        <v>135619.48733459084</v>
      </c>
      <c r="F193" s="11">
        <v>305000</v>
      </c>
      <c r="G193" s="11">
        <v>476774.48733459087</v>
      </c>
      <c r="H193" s="11">
        <f t="shared" si="7"/>
        <v>9747.9960608176425</v>
      </c>
      <c r="I193" s="11">
        <f t="shared" si="8"/>
        <v>0</v>
      </c>
      <c r="J193" s="14">
        <f t="shared" si="9"/>
        <v>0</v>
      </c>
    </row>
    <row r="194" spans="1:10" x14ac:dyDescent="0.25">
      <c r="A194" s="1" t="s">
        <v>399</v>
      </c>
      <c r="B194" s="2" t="s">
        <v>400</v>
      </c>
      <c r="C194" s="4">
        <v>171.71</v>
      </c>
      <c r="D194" s="11">
        <v>79679</v>
      </c>
      <c r="E194" s="11">
        <v>307947.03080367384</v>
      </c>
      <c r="F194" s="11">
        <v>692000</v>
      </c>
      <c r="G194" s="11">
        <v>1079626.0308036739</v>
      </c>
      <c r="H194" s="11">
        <f t="shared" si="7"/>
        <v>6287.496539535693</v>
      </c>
      <c r="I194" s="11">
        <f t="shared" si="8"/>
        <v>0</v>
      </c>
      <c r="J194" s="14">
        <f t="shared" si="9"/>
        <v>0</v>
      </c>
    </row>
    <row r="195" spans="1:10" x14ac:dyDescent="0.25">
      <c r="A195" s="1" t="s">
        <v>401</v>
      </c>
      <c r="B195" s="2" t="s">
        <v>402</v>
      </c>
      <c r="C195" s="4">
        <v>518.87</v>
      </c>
      <c r="D195" s="11">
        <v>298427</v>
      </c>
      <c r="E195" s="11">
        <v>1444703.3038750077</v>
      </c>
      <c r="F195" s="11">
        <v>3245000</v>
      </c>
      <c r="G195" s="11">
        <v>4988130.3038750077</v>
      </c>
      <c r="H195" s="11">
        <f t="shared" si="7"/>
        <v>9613.4490409447608</v>
      </c>
      <c r="I195" s="11">
        <f t="shared" si="8"/>
        <v>0</v>
      </c>
      <c r="J195" s="14">
        <f t="shared" si="9"/>
        <v>0</v>
      </c>
    </row>
    <row r="196" spans="1:10" x14ac:dyDescent="0.25">
      <c r="A196" s="1" t="s">
        <v>403</v>
      </c>
      <c r="B196" s="2" t="s">
        <v>404</v>
      </c>
      <c r="C196" s="4">
        <v>2635.04</v>
      </c>
      <c r="D196" s="11">
        <v>325495</v>
      </c>
      <c r="E196" s="11">
        <v>1182777.9253051516</v>
      </c>
      <c r="F196" s="11">
        <v>2657000</v>
      </c>
      <c r="G196" s="11">
        <v>4165272.9253051514</v>
      </c>
      <c r="H196" s="11">
        <f t="shared" si="7"/>
        <v>1580.7247424347074</v>
      </c>
      <c r="I196" s="11">
        <f t="shared" si="8"/>
        <v>0</v>
      </c>
      <c r="J196" s="14">
        <f t="shared" si="9"/>
        <v>0</v>
      </c>
    </row>
    <row r="197" spans="1:10" x14ac:dyDescent="0.25">
      <c r="A197" s="1" t="s">
        <v>405</v>
      </c>
      <c r="B197" s="2" t="s">
        <v>406</v>
      </c>
      <c r="C197" s="4">
        <v>4424.54</v>
      </c>
      <c r="D197" s="11">
        <v>1170074</v>
      </c>
      <c r="E197" s="11">
        <v>4525461.3856740836</v>
      </c>
      <c r="F197" s="11">
        <v>10166000</v>
      </c>
      <c r="G197" s="11">
        <v>15861535.385674084</v>
      </c>
      <c r="H197" s="11">
        <f t="shared" si="7"/>
        <v>3584.9004383899983</v>
      </c>
      <c r="I197" s="11">
        <f t="shared" si="8"/>
        <v>0</v>
      </c>
      <c r="J197" s="14">
        <f t="shared" si="9"/>
        <v>0</v>
      </c>
    </row>
    <row r="198" spans="1:10" x14ac:dyDescent="0.25">
      <c r="A198" s="1" t="s">
        <v>407</v>
      </c>
      <c r="B198" s="2" t="s">
        <v>408</v>
      </c>
      <c r="C198" s="4">
        <v>24.7</v>
      </c>
      <c r="D198" s="11">
        <v>24703</v>
      </c>
      <c r="E198" s="11">
        <v>8773.7717444064383</v>
      </c>
      <c r="F198" s="11">
        <v>20000</v>
      </c>
      <c r="G198" s="11">
        <v>53476.77174440644</v>
      </c>
      <c r="H198" s="11">
        <f t="shared" ref="H198:H261" si="10">G198/C198</f>
        <v>2165.0514876277912</v>
      </c>
      <c r="I198" s="11">
        <f t="shared" si="8"/>
        <v>0</v>
      </c>
      <c r="J198" s="14">
        <f t="shared" si="9"/>
        <v>0</v>
      </c>
    </row>
    <row r="199" spans="1:10" x14ac:dyDescent="0.25">
      <c r="A199" s="1" t="s">
        <v>409</v>
      </c>
      <c r="B199" s="2" t="s">
        <v>410</v>
      </c>
      <c r="C199" s="4">
        <v>181.02</v>
      </c>
      <c r="D199" s="11">
        <v>48916</v>
      </c>
      <c r="E199" s="11">
        <v>93757.084196805794</v>
      </c>
      <c r="F199" s="11">
        <v>211000</v>
      </c>
      <c r="G199" s="11">
        <v>353673.08419680578</v>
      </c>
      <c r="H199" s="11">
        <f t="shared" si="10"/>
        <v>1953.7790531256533</v>
      </c>
      <c r="I199" s="11">
        <f t="shared" ref="I199:I262" si="11">IF(H199&lt;$I$4,$I$4-H199,0)</f>
        <v>0</v>
      </c>
      <c r="J199" s="14">
        <f t="shared" ref="J199:J262" si="12">ROUND(I199*C199,-3)</f>
        <v>0</v>
      </c>
    </row>
    <row r="200" spans="1:10" x14ac:dyDescent="0.25">
      <c r="A200" s="1" t="s">
        <v>411</v>
      </c>
      <c r="B200" s="2" t="s">
        <v>412</v>
      </c>
      <c r="C200" s="4">
        <v>17839.189999999999</v>
      </c>
      <c r="D200" s="11">
        <v>4226988</v>
      </c>
      <c r="E200" s="11">
        <v>16335442.694782998</v>
      </c>
      <c r="F200" s="11">
        <v>36695000</v>
      </c>
      <c r="G200" s="11">
        <v>57257430.694783002</v>
      </c>
      <c r="H200" s="11">
        <f t="shared" si="10"/>
        <v>3209.6429655597035</v>
      </c>
      <c r="I200" s="11">
        <f t="shared" si="11"/>
        <v>0</v>
      </c>
      <c r="J200" s="14">
        <f t="shared" si="12"/>
        <v>0</v>
      </c>
    </row>
    <row r="201" spans="1:10" x14ac:dyDescent="0.25">
      <c r="A201" s="1" t="s">
        <v>413</v>
      </c>
      <c r="B201" s="2" t="s">
        <v>414</v>
      </c>
      <c r="C201" s="4">
        <v>295</v>
      </c>
      <c r="D201" s="11">
        <v>73036</v>
      </c>
      <c r="E201" s="11">
        <v>282435.45210283302</v>
      </c>
      <c r="F201" s="11">
        <v>634000</v>
      </c>
      <c r="G201" s="11">
        <v>989471.45210283296</v>
      </c>
      <c r="H201" s="11">
        <f t="shared" si="10"/>
        <v>3354.1405156028236</v>
      </c>
      <c r="I201" s="11">
        <f t="shared" si="11"/>
        <v>0</v>
      </c>
      <c r="J201" s="14">
        <f t="shared" si="12"/>
        <v>0</v>
      </c>
    </row>
    <row r="202" spans="1:10" x14ac:dyDescent="0.25">
      <c r="A202" s="1" t="s">
        <v>415</v>
      </c>
      <c r="B202" s="2" t="s">
        <v>416</v>
      </c>
      <c r="C202" s="4">
        <v>119.73</v>
      </c>
      <c r="D202" s="11">
        <v>13812</v>
      </c>
      <c r="E202" s="11">
        <v>49328.889396182822</v>
      </c>
      <c r="F202" s="11">
        <v>111000</v>
      </c>
      <c r="G202" s="11">
        <v>174140.88939618281</v>
      </c>
      <c r="H202" s="11">
        <f t="shared" si="10"/>
        <v>1454.4465831135287</v>
      </c>
      <c r="I202" s="11">
        <f t="shared" si="11"/>
        <v>0</v>
      </c>
      <c r="J202" s="14">
        <f t="shared" si="12"/>
        <v>0</v>
      </c>
    </row>
    <row r="203" spans="1:10" x14ac:dyDescent="0.25">
      <c r="A203" s="1" t="s">
        <v>417</v>
      </c>
      <c r="B203" s="2" t="s">
        <v>418</v>
      </c>
      <c r="C203" s="4">
        <v>248.58</v>
      </c>
      <c r="D203" s="11">
        <v>34938</v>
      </c>
      <c r="E203" s="11">
        <v>125759.56297245581</v>
      </c>
      <c r="F203" s="11">
        <v>282000</v>
      </c>
      <c r="G203" s="11">
        <v>442697.56297245581</v>
      </c>
      <c r="H203" s="11">
        <f t="shared" si="10"/>
        <v>1780.9057968157365</v>
      </c>
      <c r="I203" s="11">
        <f t="shared" si="11"/>
        <v>0</v>
      </c>
      <c r="J203" s="14">
        <f t="shared" si="12"/>
        <v>0</v>
      </c>
    </row>
    <row r="204" spans="1:10" x14ac:dyDescent="0.25">
      <c r="A204" s="1" t="s">
        <v>419</v>
      </c>
      <c r="B204" s="2" t="s">
        <v>420</v>
      </c>
      <c r="C204" s="4">
        <v>8834.73</v>
      </c>
      <c r="D204" s="11">
        <v>628658</v>
      </c>
      <c r="E204" s="11">
        <v>1265627.9559694373</v>
      </c>
      <c r="F204" s="11">
        <v>2843000</v>
      </c>
      <c r="G204" s="11">
        <v>4737285.955969437</v>
      </c>
      <c r="H204" s="11">
        <f t="shared" si="10"/>
        <v>536.21174115897566</v>
      </c>
      <c r="I204" s="11">
        <f t="shared" si="11"/>
        <v>0</v>
      </c>
      <c r="J204" s="14">
        <f t="shared" si="12"/>
        <v>0</v>
      </c>
    </row>
    <row r="205" spans="1:10" x14ac:dyDescent="0.25">
      <c r="A205" s="1" t="s">
        <v>421</v>
      </c>
      <c r="B205" s="2" t="s">
        <v>422</v>
      </c>
      <c r="C205" s="4">
        <v>734.11</v>
      </c>
      <c r="D205" s="11">
        <v>301564</v>
      </c>
      <c r="E205" s="11">
        <v>1416095.865018246</v>
      </c>
      <c r="F205" s="11">
        <v>3181000</v>
      </c>
      <c r="G205" s="11">
        <v>4898659.8650182458</v>
      </c>
      <c r="H205" s="11">
        <f t="shared" si="10"/>
        <v>6672.9234924170023</v>
      </c>
      <c r="I205" s="11">
        <f t="shared" si="11"/>
        <v>0</v>
      </c>
      <c r="J205" s="14">
        <f t="shared" si="12"/>
        <v>0</v>
      </c>
    </row>
    <row r="206" spans="1:10" x14ac:dyDescent="0.25">
      <c r="A206" s="1" t="s">
        <v>423</v>
      </c>
      <c r="B206" s="2" t="s">
        <v>424</v>
      </c>
      <c r="C206" s="4">
        <v>302.01</v>
      </c>
      <c r="D206" s="11">
        <v>75043</v>
      </c>
      <c r="E206" s="11">
        <v>290022.26065720676</v>
      </c>
      <c r="F206" s="11">
        <v>651000</v>
      </c>
      <c r="G206" s="11">
        <v>1016065.2606572068</v>
      </c>
      <c r="H206" s="11">
        <f t="shared" si="10"/>
        <v>3364.3431033979232</v>
      </c>
      <c r="I206" s="11">
        <f t="shared" si="11"/>
        <v>0</v>
      </c>
      <c r="J206" s="14">
        <f t="shared" si="12"/>
        <v>0</v>
      </c>
    </row>
    <row r="207" spans="1:10" x14ac:dyDescent="0.25">
      <c r="A207" s="1" t="s">
        <v>425</v>
      </c>
      <c r="B207" s="2" t="s">
        <v>426</v>
      </c>
      <c r="C207" s="4">
        <v>3487.68</v>
      </c>
      <c r="D207" s="11">
        <v>1256512</v>
      </c>
      <c r="E207" s="11">
        <v>4856012.7483515041</v>
      </c>
      <c r="F207" s="11">
        <v>10908000</v>
      </c>
      <c r="G207" s="11">
        <v>17020524.748351503</v>
      </c>
      <c r="H207" s="11">
        <f t="shared" si="10"/>
        <v>4880.1853232955727</v>
      </c>
      <c r="I207" s="11">
        <f t="shared" si="11"/>
        <v>0</v>
      </c>
      <c r="J207" s="14">
        <f t="shared" si="12"/>
        <v>0</v>
      </c>
    </row>
    <row r="208" spans="1:10" x14ac:dyDescent="0.25">
      <c r="A208" s="1" t="s">
        <v>427</v>
      </c>
      <c r="B208" s="2" t="s">
        <v>428</v>
      </c>
      <c r="C208" s="4">
        <v>1106.24</v>
      </c>
      <c r="D208" s="11">
        <v>368513</v>
      </c>
      <c r="E208" s="11">
        <v>1489381.8991294187</v>
      </c>
      <c r="F208" s="11">
        <v>3346000</v>
      </c>
      <c r="G208" s="11">
        <v>5203894.8991294187</v>
      </c>
      <c r="H208" s="11">
        <f t="shared" si="10"/>
        <v>4704.1283077175103</v>
      </c>
      <c r="I208" s="11">
        <f t="shared" si="11"/>
        <v>0</v>
      </c>
      <c r="J208" s="14">
        <f t="shared" si="12"/>
        <v>0</v>
      </c>
    </row>
    <row r="209" spans="1:10" x14ac:dyDescent="0.25">
      <c r="A209" s="1" t="s">
        <v>429</v>
      </c>
      <c r="B209" s="2" t="s">
        <v>430</v>
      </c>
      <c r="C209" s="4">
        <v>233.63</v>
      </c>
      <c r="D209" s="11">
        <v>61730</v>
      </c>
      <c r="E209" s="11">
        <v>238748.70280173738</v>
      </c>
      <c r="F209" s="11">
        <v>536000</v>
      </c>
      <c r="G209" s="11">
        <v>836478.70280173735</v>
      </c>
      <c r="H209" s="11">
        <f t="shared" si="10"/>
        <v>3580.3565586685672</v>
      </c>
      <c r="I209" s="11">
        <f t="shared" si="11"/>
        <v>0</v>
      </c>
      <c r="J209" s="14">
        <f t="shared" si="12"/>
        <v>0</v>
      </c>
    </row>
    <row r="210" spans="1:10" x14ac:dyDescent="0.25">
      <c r="A210" s="1" t="s">
        <v>431</v>
      </c>
      <c r="B210" s="2" t="s">
        <v>432</v>
      </c>
      <c r="C210" s="4">
        <v>547.92999999999995</v>
      </c>
      <c r="D210" s="11">
        <v>169681</v>
      </c>
      <c r="E210" s="11">
        <v>417576.90220746555</v>
      </c>
      <c r="F210" s="11">
        <v>938000</v>
      </c>
      <c r="G210" s="11">
        <v>1525257.9022074656</v>
      </c>
      <c r="H210" s="11">
        <f t="shared" si="10"/>
        <v>2783.6729184521118</v>
      </c>
      <c r="I210" s="11">
        <f t="shared" si="11"/>
        <v>0</v>
      </c>
      <c r="J210" s="14">
        <f t="shared" si="12"/>
        <v>0</v>
      </c>
    </row>
    <row r="211" spans="1:10" x14ac:dyDescent="0.25">
      <c r="A211" s="1" t="s">
        <v>433</v>
      </c>
      <c r="B211" s="2" t="s">
        <v>434</v>
      </c>
      <c r="C211" s="4">
        <v>2521.59</v>
      </c>
      <c r="D211" s="11">
        <v>649366</v>
      </c>
      <c r="E211" s="11">
        <v>2349400.1434100764</v>
      </c>
      <c r="F211" s="11">
        <v>5278000</v>
      </c>
      <c r="G211" s="11">
        <v>8276766.1434100764</v>
      </c>
      <c r="H211" s="11">
        <f t="shared" si="10"/>
        <v>3282.3599964348191</v>
      </c>
      <c r="I211" s="11">
        <f t="shared" si="11"/>
        <v>0</v>
      </c>
      <c r="J211" s="14">
        <f t="shared" si="12"/>
        <v>0</v>
      </c>
    </row>
    <row r="212" spans="1:10" x14ac:dyDescent="0.25">
      <c r="A212" s="1" t="s">
        <v>435</v>
      </c>
      <c r="B212" s="2" t="s">
        <v>436</v>
      </c>
      <c r="C212" s="4">
        <v>2692.23</v>
      </c>
      <c r="D212" s="11">
        <v>386787</v>
      </c>
      <c r="E212" s="11">
        <v>1494871.1973890767</v>
      </c>
      <c r="F212" s="11">
        <v>3358000</v>
      </c>
      <c r="G212" s="11">
        <v>5239658.1973890765</v>
      </c>
      <c r="H212" s="11">
        <f t="shared" si="10"/>
        <v>1946.2149212322411</v>
      </c>
      <c r="I212" s="11">
        <f t="shared" si="11"/>
        <v>0</v>
      </c>
      <c r="J212" s="14">
        <f t="shared" si="12"/>
        <v>0</v>
      </c>
    </row>
    <row r="213" spans="1:10" x14ac:dyDescent="0.25">
      <c r="A213" s="1" t="s">
        <v>437</v>
      </c>
      <c r="B213" s="2" t="s">
        <v>438</v>
      </c>
      <c r="C213" s="4">
        <v>22158.52</v>
      </c>
      <c r="D213" s="11">
        <v>2412933</v>
      </c>
      <c r="E213" s="11">
        <v>9324708.0259565134</v>
      </c>
      <c r="F213" s="11">
        <v>20947000</v>
      </c>
      <c r="G213" s="11">
        <v>32684641.025956511</v>
      </c>
      <c r="H213" s="11">
        <f t="shared" si="10"/>
        <v>1475.0371877705059</v>
      </c>
      <c r="I213" s="11">
        <f t="shared" si="11"/>
        <v>0</v>
      </c>
      <c r="J213" s="14">
        <f t="shared" si="12"/>
        <v>0</v>
      </c>
    </row>
    <row r="214" spans="1:10" x14ac:dyDescent="0.25">
      <c r="A214" s="1" t="s">
        <v>439</v>
      </c>
      <c r="B214" s="2" t="s">
        <v>440</v>
      </c>
      <c r="C214" s="4">
        <v>24.85</v>
      </c>
      <c r="D214" s="11">
        <v>21319</v>
      </c>
      <c r="E214" s="11">
        <v>91009.183113031351</v>
      </c>
      <c r="F214" s="11">
        <v>204000</v>
      </c>
      <c r="G214" s="11">
        <v>316328.18311303132</v>
      </c>
      <c r="H214" s="11">
        <f t="shared" si="10"/>
        <v>12729.504350625002</v>
      </c>
      <c r="I214" s="11">
        <f t="shared" si="11"/>
        <v>0</v>
      </c>
      <c r="J214" s="14">
        <f t="shared" si="12"/>
        <v>0</v>
      </c>
    </row>
    <row r="215" spans="1:10" x14ac:dyDescent="0.25">
      <c r="A215" s="1" t="s">
        <v>441</v>
      </c>
      <c r="B215" s="2" t="s">
        <v>442</v>
      </c>
      <c r="C215" s="4">
        <v>215.02</v>
      </c>
      <c r="D215" s="11">
        <v>34290</v>
      </c>
      <c r="E215" s="11">
        <v>155053.16411167494</v>
      </c>
      <c r="F215" s="11">
        <v>348000</v>
      </c>
      <c r="G215" s="11">
        <v>537343.164111675</v>
      </c>
      <c r="H215" s="11">
        <f t="shared" si="10"/>
        <v>2499.0380620950377</v>
      </c>
      <c r="I215" s="11">
        <f t="shared" si="11"/>
        <v>0</v>
      </c>
      <c r="J215" s="14">
        <f t="shared" si="12"/>
        <v>0</v>
      </c>
    </row>
    <row r="216" spans="1:10" x14ac:dyDescent="0.25">
      <c r="A216" s="1" t="s">
        <v>29</v>
      </c>
      <c r="B216" s="2" t="s">
        <v>30</v>
      </c>
      <c r="C216" s="4">
        <v>114.07</v>
      </c>
      <c r="D216" s="11">
        <v>0</v>
      </c>
      <c r="E216" s="11">
        <v>0</v>
      </c>
      <c r="F216" s="11">
        <v>0</v>
      </c>
      <c r="G216" s="11">
        <v>0</v>
      </c>
      <c r="H216" s="11">
        <f t="shared" si="10"/>
        <v>0</v>
      </c>
      <c r="I216" s="11">
        <f t="shared" si="11"/>
        <v>500</v>
      </c>
      <c r="J216" s="14">
        <f t="shared" si="12"/>
        <v>57000</v>
      </c>
    </row>
    <row r="217" spans="1:10" x14ac:dyDescent="0.25">
      <c r="A217" s="1" t="s">
        <v>443</v>
      </c>
      <c r="B217" s="2" t="s">
        <v>444</v>
      </c>
      <c r="C217" s="4">
        <v>945.66</v>
      </c>
      <c r="D217" s="11">
        <v>388732</v>
      </c>
      <c r="E217" s="11">
        <v>1656896.5507594647</v>
      </c>
      <c r="F217" s="11">
        <v>3722000</v>
      </c>
      <c r="G217" s="11">
        <v>5767628.5507594645</v>
      </c>
      <c r="H217" s="11">
        <f t="shared" si="10"/>
        <v>6099.0509810708545</v>
      </c>
      <c r="I217" s="11">
        <f t="shared" si="11"/>
        <v>0</v>
      </c>
      <c r="J217" s="14">
        <f t="shared" si="12"/>
        <v>0</v>
      </c>
    </row>
    <row r="218" spans="1:10" x14ac:dyDescent="0.25">
      <c r="A218" s="1" t="s">
        <v>445</v>
      </c>
      <c r="B218" s="2" t="s">
        <v>446</v>
      </c>
      <c r="C218" s="4">
        <v>2910.25</v>
      </c>
      <c r="D218" s="11">
        <v>825222</v>
      </c>
      <c r="E218" s="11">
        <v>3189243.2654141234</v>
      </c>
      <c r="F218" s="11">
        <v>7164000</v>
      </c>
      <c r="G218" s="11">
        <v>11178465.265414122</v>
      </c>
      <c r="H218" s="11">
        <f t="shared" si="10"/>
        <v>3841.0670098493679</v>
      </c>
      <c r="I218" s="11">
        <f t="shared" si="11"/>
        <v>0</v>
      </c>
      <c r="J218" s="14">
        <f t="shared" si="12"/>
        <v>0</v>
      </c>
    </row>
    <row r="219" spans="1:10" x14ac:dyDescent="0.25">
      <c r="A219" s="1" t="s">
        <v>447</v>
      </c>
      <c r="B219" s="2" t="s">
        <v>448</v>
      </c>
      <c r="C219" s="4">
        <v>345.2</v>
      </c>
      <c r="D219" s="11">
        <v>121415</v>
      </c>
      <c r="E219" s="11">
        <v>449813.52166717674</v>
      </c>
      <c r="F219" s="11">
        <v>1010000</v>
      </c>
      <c r="G219" s="11">
        <v>1581228.5216671769</v>
      </c>
      <c r="H219" s="11">
        <f t="shared" si="10"/>
        <v>4580.6156479350429</v>
      </c>
      <c r="I219" s="11">
        <f t="shared" si="11"/>
        <v>0</v>
      </c>
      <c r="J219" s="14">
        <f t="shared" si="12"/>
        <v>0</v>
      </c>
    </row>
    <row r="220" spans="1:10" x14ac:dyDescent="0.25">
      <c r="A220" s="1" t="s">
        <v>449</v>
      </c>
      <c r="B220" s="2" t="s">
        <v>450</v>
      </c>
      <c r="C220" s="4">
        <v>863.54</v>
      </c>
      <c r="D220" s="11">
        <v>91953</v>
      </c>
      <c r="E220" s="11">
        <v>355373.527141859</v>
      </c>
      <c r="F220" s="11">
        <v>798000</v>
      </c>
      <c r="G220" s="11">
        <v>1245326.5271418591</v>
      </c>
      <c r="H220" s="11">
        <f t="shared" si="10"/>
        <v>1442.1179414293017</v>
      </c>
      <c r="I220" s="11">
        <f t="shared" si="11"/>
        <v>0</v>
      </c>
      <c r="J220" s="14">
        <f t="shared" si="12"/>
        <v>0</v>
      </c>
    </row>
    <row r="221" spans="1:10" x14ac:dyDescent="0.25">
      <c r="A221" s="1" t="s">
        <v>451</v>
      </c>
      <c r="B221" s="2" t="s">
        <v>452</v>
      </c>
      <c r="C221" s="4">
        <v>237.78</v>
      </c>
      <c r="D221" s="11">
        <v>118795</v>
      </c>
      <c r="E221" s="11">
        <v>459075.08650337753</v>
      </c>
      <c r="F221" s="11">
        <v>1031000</v>
      </c>
      <c r="G221" s="11">
        <v>1608870.0865033776</v>
      </c>
      <c r="H221" s="11">
        <f t="shared" si="10"/>
        <v>6766.2128290999144</v>
      </c>
      <c r="I221" s="11">
        <f t="shared" si="11"/>
        <v>0</v>
      </c>
      <c r="J221" s="14">
        <f t="shared" si="12"/>
        <v>0</v>
      </c>
    </row>
    <row r="222" spans="1:10" x14ac:dyDescent="0.25">
      <c r="A222" s="1" t="s">
        <v>453</v>
      </c>
      <c r="B222" s="2" t="s">
        <v>454</v>
      </c>
      <c r="C222" s="4">
        <v>527.72</v>
      </c>
      <c r="D222" s="11">
        <v>180451</v>
      </c>
      <c r="E222" s="11">
        <v>697375.01966066414</v>
      </c>
      <c r="F222" s="11">
        <v>1567000</v>
      </c>
      <c r="G222" s="11">
        <v>2444826.0196606643</v>
      </c>
      <c r="H222" s="11">
        <f t="shared" si="10"/>
        <v>4632.8091026693401</v>
      </c>
      <c r="I222" s="11">
        <f t="shared" si="11"/>
        <v>0</v>
      </c>
      <c r="J222" s="14">
        <f t="shared" si="12"/>
        <v>0</v>
      </c>
    </row>
    <row r="223" spans="1:10" x14ac:dyDescent="0.25">
      <c r="A223" s="1" t="s">
        <v>455</v>
      </c>
      <c r="B223" s="2" t="s">
        <v>456</v>
      </c>
      <c r="C223" s="4">
        <v>638.65</v>
      </c>
      <c r="D223" s="11">
        <v>101424</v>
      </c>
      <c r="E223" s="11">
        <v>400787.06398790638</v>
      </c>
      <c r="F223" s="11">
        <v>900000</v>
      </c>
      <c r="G223" s="11">
        <v>1402211.0639879063</v>
      </c>
      <c r="H223" s="11">
        <f t="shared" si="10"/>
        <v>2195.5861019148301</v>
      </c>
      <c r="I223" s="11">
        <f t="shared" si="11"/>
        <v>0</v>
      </c>
      <c r="J223" s="14">
        <f t="shared" si="12"/>
        <v>0</v>
      </c>
    </row>
    <row r="224" spans="1:10" x14ac:dyDescent="0.25">
      <c r="A224" s="1" t="s">
        <v>457</v>
      </c>
      <c r="B224" s="2" t="s">
        <v>458</v>
      </c>
      <c r="C224" s="4">
        <v>14724.89</v>
      </c>
      <c r="D224" s="11">
        <v>3925007</v>
      </c>
      <c r="E224" s="11">
        <v>15168475.769559871</v>
      </c>
      <c r="F224" s="11">
        <v>34074000</v>
      </c>
      <c r="G224" s="11">
        <v>53167482.769559875</v>
      </c>
      <c r="H224" s="11">
        <f t="shared" si="10"/>
        <v>3610.7218980623879</v>
      </c>
      <c r="I224" s="11">
        <f t="shared" si="11"/>
        <v>0</v>
      </c>
      <c r="J224" s="14">
        <f t="shared" si="12"/>
        <v>0</v>
      </c>
    </row>
    <row r="225" spans="1:10" x14ac:dyDescent="0.25">
      <c r="A225" s="1" t="s">
        <v>459</v>
      </c>
      <c r="B225" s="2" t="s">
        <v>460</v>
      </c>
      <c r="C225" s="4">
        <v>278.82</v>
      </c>
      <c r="D225" s="11">
        <v>79080</v>
      </c>
      <c r="E225" s="11">
        <v>305856.02441684908</v>
      </c>
      <c r="F225" s="11">
        <v>687000</v>
      </c>
      <c r="G225" s="11">
        <v>1071936.024416849</v>
      </c>
      <c r="H225" s="11">
        <f t="shared" si="10"/>
        <v>3844.5449552286386</v>
      </c>
      <c r="I225" s="11">
        <f t="shared" si="11"/>
        <v>0</v>
      </c>
      <c r="J225" s="14">
        <f t="shared" si="12"/>
        <v>0</v>
      </c>
    </row>
    <row r="226" spans="1:10" x14ac:dyDescent="0.25">
      <c r="A226" s="1" t="s">
        <v>461</v>
      </c>
      <c r="B226" s="2" t="s">
        <v>462</v>
      </c>
      <c r="C226" s="4">
        <v>12803.07</v>
      </c>
      <c r="D226" s="11">
        <v>1570204</v>
      </c>
      <c r="E226" s="11">
        <v>6068077.770887984</v>
      </c>
      <c r="F226" s="11">
        <v>13631000</v>
      </c>
      <c r="G226" s="11">
        <v>21269281.770887986</v>
      </c>
      <c r="H226" s="11">
        <f t="shared" si="10"/>
        <v>1661.2641945164703</v>
      </c>
      <c r="I226" s="11">
        <f t="shared" si="11"/>
        <v>0</v>
      </c>
      <c r="J226" s="14">
        <f t="shared" si="12"/>
        <v>0</v>
      </c>
    </row>
    <row r="227" spans="1:10" x14ac:dyDescent="0.25">
      <c r="A227" s="1" t="s">
        <v>463</v>
      </c>
      <c r="B227" s="2" t="s">
        <v>464</v>
      </c>
      <c r="C227" s="4">
        <v>3303.95</v>
      </c>
      <c r="D227" s="11">
        <v>214870</v>
      </c>
      <c r="E227" s="11">
        <v>778088.51658289088</v>
      </c>
      <c r="F227" s="11">
        <v>1748000</v>
      </c>
      <c r="G227" s="11">
        <v>2740958.5165828909</v>
      </c>
      <c r="H227" s="11">
        <f t="shared" si="10"/>
        <v>829.60048323458011</v>
      </c>
      <c r="I227" s="11">
        <f t="shared" si="11"/>
        <v>0</v>
      </c>
      <c r="J227" s="14">
        <f t="shared" si="12"/>
        <v>0</v>
      </c>
    </row>
    <row r="228" spans="1:10" x14ac:dyDescent="0.25">
      <c r="A228" s="1" t="s">
        <v>465</v>
      </c>
      <c r="B228" s="2" t="s">
        <v>466</v>
      </c>
      <c r="C228" s="4">
        <v>339.54</v>
      </c>
      <c r="D228" s="11">
        <v>47071</v>
      </c>
      <c r="E228" s="11">
        <v>182057.38967340623</v>
      </c>
      <c r="F228" s="11">
        <v>409000</v>
      </c>
      <c r="G228" s="11">
        <v>638128.38967340626</v>
      </c>
      <c r="H228" s="11">
        <f t="shared" si="10"/>
        <v>1879.3909102709731</v>
      </c>
      <c r="I228" s="11">
        <f t="shared" si="11"/>
        <v>0</v>
      </c>
      <c r="J228" s="14">
        <f t="shared" si="12"/>
        <v>0</v>
      </c>
    </row>
    <row r="229" spans="1:10" x14ac:dyDescent="0.25">
      <c r="A229" s="1" t="s">
        <v>467</v>
      </c>
      <c r="B229" s="2" t="s">
        <v>468</v>
      </c>
      <c r="C229" s="4">
        <v>1289.69</v>
      </c>
      <c r="D229" s="11">
        <v>332900</v>
      </c>
      <c r="E229" s="11">
        <v>1286785.1683375279</v>
      </c>
      <c r="F229" s="11">
        <v>2891000</v>
      </c>
      <c r="G229" s="11">
        <v>4510685.1683375277</v>
      </c>
      <c r="H229" s="11">
        <f t="shared" si="10"/>
        <v>3497.4956527053228</v>
      </c>
      <c r="I229" s="11">
        <f t="shared" si="11"/>
        <v>0</v>
      </c>
      <c r="J229" s="14">
        <f t="shared" si="12"/>
        <v>0</v>
      </c>
    </row>
    <row r="230" spans="1:10" x14ac:dyDescent="0.25">
      <c r="A230" s="1" t="s">
        <v>469</v>
      </c>
      <c r="B230" s="2" t="s">
        <v>470</v>
      </c>
      <c r="C230" s="4">
        <v>3055.94</v>
      </c>
      <c r="D230" s="11">
        <v>243616</v>
      </c>
      <c r="E230" s="11">
        <v>482404.6041069252</v>
      </c>
      <c r="F230" s="11">
        <v>1084000</v>
      </c>
      <c r="G230" s="11">
        <v>1810020.6041069252</v>
      </c>
      <c r="H230" s="11">
        <f t="shared" si="10"/>
        <v>592.29585793795854</v>
      </c>
      <c r="I230" s="11">
        <f t="shared" si="11"/>
        <v>0</v>
      </c>
      <c r="J230" s="14">
        <f t="shared" si="12"/>
        <v>0</v>
      </c>
    </row>
    <row r="231" spans="1:10" x14ac:dyDescent="0.25">
      <c r="A231" s="1" t="s">
        <v>471</v>
      </c>
      <c r="B231" s="2" t="s">
        <v>472</v>
      </c>
      <c r="C231" s="4">
        <v>2087.81</v>
      </c>
      <c r="D231" s="11">
        <v>423679</v>
      </c>
      <c r="E231" s="11">
        <v>1638649.8371724132</v>
      </c>
      <c r="F231" s="11">
        <v>3681000</v>
      </c>
      <c r="G231" s="11">
        <v>5743328.8371724132</v>
      </c>
      <c r="H231" s="11">
        <f t="shared" si="10"/>
        <v>2750.8867364235316</v>
      </c>
      <c r="I231" s="11">
        <f t="shared" si="11"/>
        <v>0</v>
      </c>
      <c r="J231" s="14">
        <f t="shared" si="12"/>
        <v>0</v>
      </c>
    </row>
    <row r="232" spans="1:10" x14ac:dyDescent="0.25">
      <c r="A232" s="1" t="s">
        <v>31</v>
      </c>
      <c r="B232" s="2" t="s">
        <v>32</v>
      </c>
      <c r="C232" s="4">
        <v>31.95</v>
      </c>
      <c r="D232" s="11">
        <v>0</v>
      </c>
      <c r="E232" s="11">
        <v>4169.0049578684411</v>
      </c>
      <c r="F232" s="11">
        <v>0</v>
      </c>
      <c r="G232" s="11">
        <v>4169.0049578684411</v>
      </c>
      <c r="H232" s="11">
        <f t="shared" si="10"/>
        <v>130.48528819619534</v>
      </c>
      <c r="I232" s="11">
        <f t="shared" si="11"/>
        <v>369.51471180380463</v>
      </c>
      <c r="J232" s="14">
        <f t="shared" si="12"/>
        <v>12000</v>
      </c>
    </row>
    <row r="233" spans="1:10" x14ac:dyDescent="0.25">
      <c r="A233" s="1" t="s">
        <v>473</v>
      </c>
      <c r="B233" s="2" t="s">
        <v>474</v>
      </c>
      <c r="C233" s="4">
        <v>186.02</v>
      </c>
      <c r="D233" s="11">
        <v>45295</v>
      </c>
      <c r="E233" s="11">
        <v>165459.41673661955</v>
      </c>
      <c r="F233" s="11">
        <v>372000</v>
      </c>
      <c r="G233" s="11">
        <v>582754.41673661955</v>
      </c>
      <c r="H233" s="11">
        <f t="shared" si="10"/>
        <v>3132.7514070348325</v>
      </c>
      <c r="I233" s="11">
        <f t="shared" si="11"/>
        <v>0</v>
      </c>
      <c r="J233" s="14">
        <f t="shared" si="12"/>
        <v>0</v>
      </c>
    </row>
    <row r="234" spans="1:10" x14ac:dyDescent="0.25">
      <c r="A234" s="1" t="s">
        <v>475</v>
      </c>
      <c r="B234" s="2" t="s">
        <v>476</v>
      </c>
      <c r="C234" s="4">
        <v>1688.22</v>
      </c>
      <c r="D234" s="11">
        <v>503500</v>
      </c>
      <c r="E234" s="11">
        <v>1945868.4302923412</v>
      </c>
      <c r="F234" s="11">
        <v>4371000</v>
      </c>
      <c r="G234" s="11">
        <v>6820368.4302923409</v>
      </c>
      <c r="H234" s="11">
        <f t="shared" si="10"/>
        <v>4039.9760874129797</v>
      </c>
      <c r="I234" s="11">
        <f t="shared" si="11"/>
        <v>0</v>
      </c>
      <c r="J234" s="14">
        <f t="shared" si="12"/>
        <v>0</v>
      </c>
    </row>
    <row r="235" spans="1:10" x14ac:dyDescent="0.25">
      <c r="A235" s="1" t="s">
        <v>477</v>
      </c>
      <c r="B235" s="2" t="s">
        <v>478</v>
      </c>
      <c r="C235" s="4">
        <v>772.33</v>
      </c>
      <c r="D235" s="11">
        <v>82570</v>
      </c>
      <c r="E235" s="11">
        <v>319104.48478998168</v>
      </c>
      <c r="F235" s="11">
        <v>717000</v>
      </c>
      <c r="G235" s="11">
        <v>1118674.4847899817</v>
      </c>
      <c r="H235" s="11">
        <f t="shared" si="10"/>
        <v>1448.4410611914359</v>
      </c>
      <c r="I235" s="11">
        <f t="shared" si="11"/>
        <v>0</v>
      </c>
      <c r="J235" s="14">
        <f t="shared" si="12"/>
        <v>0</v>
      </c>
    </row>
    <row r="236" spans="1:10" x14ac:dyDescent="0.25">
      <c r="A236" s="1" t="s">
        <v>479</v>
      </c>
      <c r="B236" s="2" t="s">
        <v>480</v>
      </c>
      <c r="C236" s="4">
        <v>59.43</v>
      </c>
      <c r="D236" s="11">
        <v>18274</v>
      </c>
      <c r="E236" s="11">
        <v>70625.935783921072</v>
      </c>
      <c r="F236" s="11">
        <v>159000</v>
      </c>
      <c r="G236" s="11">
        <v>247899.93578392107</v>
      </c>
      <c r="H236" s="11">
        <f t="shared" si="10"/>
        <v>4171.292878746779</v>
      </c>
      <c r="I236" s="11">
        <f t="shared" si="11"/>
        <v>0</v>
      </c>
      <c r="J236" s="14">
        <f t="shared" si="12"/>
        <v>0</v>
      </c>
    </row>
    <row r="237" spans="1:10" x14ac:dyDescent="0.25">
      <c r="A237" s="1" t="s">
        <v>481</v>
      </c>
      <c r="B237" s="2" t="s">
        <v>482</v>
      </c>
      <c r="C237" s="4">
        <v>51987.69</v>
      </c>
      <c r="D237" s="11">
        <v>10709835</v>
      </c>
      <c r="E237" s="11">
        <v>41387377.217180006</v>
      </c>
      <c r="F237" s="11">
        <v>92971000</v>
      </c>
      <c r="G237" s="11">
        <v>145068212.21718001</v>
      </c>
      <c r="H237" s="11">
        <f t="shared" si="10"/>
        <v>2790.4338934309258</v>
      </c>
      <c r="I237" s="11">
        <f t="shared" si="11"/>
        <v>0</v>
      </c>
      <c r="J237" s="14">
        <f t="shared" si="12"/>
        <v>0</v>
      </c>
    </row>
    <row r="238" spans="1:10" x14ac:dyDescent="0.25">
      <c r="A238" s="1" t="s">
        <v>483</v>
      </c>
      <c r="B238" s="2" t="s">
        <v>484</v>
      </c>
      <c r="C238" s="4">
        <v>4304.2299999999996</v>
      </c>
      <c r="D238" s="11">
        <v>646556</v>
      </c>
      <c r="E238" s="11">
        <v>2225282.8171799947</v>
      </c>
      <c r="F238" s="11">
        <v>4999000</v>
      </c>
      <c r="G238" s="11">
        <v>7870838.8171799947</v>
      </c>
      <c r="H238" s="11">
        <f t="shared" si="10"/>
        <v>1828.6287715061685</v>
      </c>
      <c r="I238" s="11">
        <f t="shared" si="11"/>
        <v>0</v>
      </c>
      <c r="J238" s="14">
        <f t="shared" si="12"/>
        <v>0</v>
      </c>
    </row>
    <row r="239" spans="1:10" x14ac:dyDescent="0.25">
      <c r="A239" s="1" t="s">
        <v>485</v>
      </c>
      <c r="B239" s="2" t="s">
        <v>486</v>
      </c>
      <c r="C239" s="4">
        <v>3591.79</v>
      </c>
      <c r="D239" s="11">
        <v>641506</v>
      </c>
      <c r="E239" s="11">
        <v>2479361.2308798539</v>
      </c>
      <c r="F239" s="11">
        <v>5570000</v>
      </c>
      <c r="G239" s="11">
        <v>8690867.2308798544</v>
      </c>
      <c r="H239" s="11">
        <f t="shared" si="10"/>
        <v>2419.6479278799302</v>
      </c>
      <c r="I239" s="11">
        <f t="shared" si="11"/>
        <v>0</v>
      </c>
      <c r="J239" s="14">
        <f t="shared" si="12"/>
        <v>0</v>
      </c>
    </row>
    <row r="240" spans="1:10" x14ac:dyDescent="0.25">
      <c r="A240" s="1" t="s">
        <v>487</v>
      </c>
      <c r="B240" s="2" t="s">
        <v>488</v>
      </c>
      <c r="C240" s="4">
        <v>265.87</v>
      </c>
      <c r="D240" s="11">
        <v>106663</v>
      </c>
      <c r="E240" s="11">
        <v>409141.33367336978</v>
      </c>
      <c r="F240" s="11">
        <v>919000</v>
      </c>
      <c r="G240" s="11">
        <v>1434804.3336733698</v>
      </c>
      <c r="H240" s="11">
        <f t="shared" si="10"/>
        <v>5396.6387094195279</v>
      </c>
      <c r="I240" s="11">
        <f t="shared" si="11"/>
        <v>0</v>
      </c>
      <c r="J240" s="14">
        <f t="shared" si="12"/>
        <v>0</v>
      </c>
    </row>
    <row r="241" spans="1:10" x14ac:dyDescent="0.25">
      <c r="A241" s="1" t="s">
        <v>489</v>
      </c>
      <c r="B241" s="2" t="s">
        <v>490</v>
      </c>
      <c r="C241" s="4">
        <v>2544.8200000000002</v>
      </c>
      <c r="D241" s="11">
        <v>699009</v>
      </c>
      <c r="E241" s="11">
        <v>2701531.4724684763</v>
      </c>
      <c r="F241" s="11">
        <v>6069000</v>
      </c>
      <c r="G241" s="11">
        <v>9469540.4724684767</v>
      </c>
      <c r="H241" s="11">
        <f t="shared" si="10"/>
        <v>3721.1042323105271</v>
      </c>
      <c r="I241" s="11">
        <f t="shared" si="11"/>
        <v>0</v>
      </c>
      <c r="J241" s="14">
        <f t="shared" si="12"/>
        <v>0</v>
      </c>
    </row>
    <row r="242" spans="1:10" x14ac:dyDescent="0.25">
      <c r="A242" s="1" t="s">
        <v>491</v>
      </c>
      <c r="B242" s="2" t="s">
        <v>492</v>
      </c>
      <c r="C242" s="4">
        <v>5</v>
      </c>
      <c r="D242" s="11">
        <v>0</v>
      </c>
      <c r="E242" s="11">
        <v>5747</v>
      </c>
      <c r="F242" s="11">
        <v>0</v>
      </c>
      <c r="G242" s="11">
        <v>5747</v>
      </c>
      <c r="H242" s="11">
        <f t="shared" si="10"/>
        <v>1149.4000000000001</v>
      </c>
      <c r="I242" s="11">
        <f t="shared" si="11"/>
        <v>0</v>
      </c>
      <c r="J242" s="14">
        <f t="shared" si="12"/>
        <v>0</v>
      </c>
    </row>
    <row r="243" spans="1:10" x14ac:dyDescent="0.25">
      <c r="A243" s="1" t="s">
        <v>493</v>
      </c>
      <c r="B243" s="2" t="s">
        <v>494</v>
      </c>
      <c r="C243" s="4">
        <v>4335.1899999999996</v>
      </c>
      <c r="D243" s="11">
        <v>975237</v>
      </c>
      <c r="E243" s="11">
        <v>4103409.7948378916</v>
      </c>
      <c r="F243" s="11">
        <v>9218000</v>
      </c>
      <c r="G243" s="11">
        <v>14296646.794837892</v>
      </c>
      <c r="H243" s="11">
        <f t="shared" si="10"/>
        <v>3297.8131973080517</v>
      </c>
      <c r="I243" s="11">
        <f t="shared" si="11"/>
        <v>0</v>
      </c>
      <c r="J243" s="14">
        <f t="shared" si="12"/>
        <v>0</v>
      </c>
    </row>
    <row r="244" spans="1:10" x14ac:dyDescent="0.25">
      <c r="A244" s="1" t="s">
        <v>495</v>
      </c>
      <c r="B244" s="2" t="s">
        <v>496</v>
      </c>
      <c r="C244" s="4">
        <v>9273.81</v>
      </c>
      <c r="D244" s="11">
        <v>823787</v>
      </c>
      <c r="E244" s="11">
        <v>3183636.8968124343</v>
      </c>
      <c r="F244" s="11">
        <v>7152000</v>
      </c>
      <c r="G244" s="11">
        <v>11159423.896812435</v>
      </c>
      <c r="H244" s="11">
        <f t="shared" si="10"/>
        <v>1203.3267768923922</v>
      </c>
      <c r="I244" s="11">
        <f t="shared" si="11"/>
        <v>0</v>
      </c>
      <c r="J244" s="14">
        <f t="shared" si="12"/>
        <v>0</v>
      </c>
    </row>
    <row r="245" spans="1:10" x14ac:dyDescent="0.25">
      <c r="A245" s="1" t="s">
        <v>33</v>
      </c>
      <c r="B245" s="2" t="s">
        <v>34</v>
      </c>
      <c r="C245" s="4">
        <v>72.180000000000007</v>
      </c>
      <c r="D245" s="11">
        <v>13501</v>
      </c>
      <c r="E245" s="11">
        <v>4692.5695430609676</v>
      </c>
      <c r="F245" s="11">
        <v>11000</v>
      </c>
      <c r="G245" s="11">
        <v>29193.569543060967</v>
      </c>
      <c r="H245" s="11">
        <f t="shared" si="10"/>
        <v>404.45510588890227</v>
      </c>
      <c r="I245" s="11">
        <f t="shared" si="11"/>
        <v>95.544894111097733</v>
      </c>
      <c r="J245" s="14">
        <f t="shared" si="12"/>
        <v>7000</v>
      </c>
    </row>
    <row r="246" spans="1:10" x14ac:dyDescent="0.25">
      <c r="A246" s="1" t="s">
        <v>497</v>
      </c>
      <c r="B246" s="2" t="s">
        <v>498</v>
      </c>
      <c r="C246" s="4">
        <v>50.79</v>
      </c>
      <c r="D246" s="11">
        <v>1481</v>
      </c>
      <c r="E246" s="11">
        <v>31750</v>
      </c>
      <c r="F246" s="11">
        <v>0</v>
      </c>
      <c r="G246" s="11">
        <v>33231</v>
      </c>
      <c r="H246" s="11">
        <f t="shared" si="10"/>
        <v>654.28233904311878</v>
      </c>
      <c r="I246" s="11">
        <f t="shared" si="11"/>
        <v>0</v>
      </c>
      <c r="J246" s="14">
        <f t="shared" si="12"/>
        <v>0</v>
      </c>
    </row>
    <row r="247" spans="1:10" x14ac:dyDescent="0.25">
      <c r="A247" s="1" t="s">
        <v>35</v>
      </c>
      <c r="B247" s="2" t="s">
        <v>36</v>
      </c>
      <c r="C247" s="4">
        <v>9328.2800000000007</v>
      </c>
      <c r="D247" s="11">
        <v>265032</v>
      </c>
      <c r="E247" s="11">
        <v>1024758.9791953673</v>
      </c>
      <c r="F247" s="11">
        <v>2302000</v>
      </c>
      <c r="G247" s="11">
        <v>3591790.9791953675</v>
      </c>
      <c r="H247" s="11">
        <f t="shared" si="10"/>
        <v>385.04322117210967</v>
      </c>
      <c r="I247" s="11">
        <f t="shared" si="11"/>
        <v>114.95677882789033</v>
      </c>
      <c r="J247" s="14">
        <f t="shared" si="12"/>
        <v>1072000</v>
      </c>
    </row>
    <row r="248" spans="1:10" x14ac:dyDescent="0.25">
      <c r="A248" s="1" t="s">
        <v>499</v>
      </c>
      <c r="B248" s="2" t="s">
        <v>500</v>
      </c>
      <c r="C248" s="4">
        <v>6827.38</v>
      </c>
      <c r="D248" s="11">
        <v>425986</v>
      </c>
      <c r="E248" s="11">
        <v>1646314.6926214742</v>
      </c>
      <c r="F248" s="11">
        <v>3698000</v>
      </c>
      <c r="G248" s="11">
        <v>5770300.6926214742</v>
      </c>
      <c r="H248" s="11">
        <f t="shared" si="10"/>
        <v>845.1705767983434</v>
      </c>
      <c r="I248" s="11">
        <f t="shared" si="11"/>
        <v>0</v>
      </c>
      <c r="J248" s="14">
        <f t="shared" si="12"/>
        <v>0</v>
      </c>
    </row>
    <row r="249" spans="1:10" x14ac:dyDescent="0.25">
      <c r="A249" s="1" t="s">
        <v>501</v>
      </c>
      <c r="B249" s="2" t="s">
        <v>502</v>
      </c>
      <c r="C249" s="4">
        <v>510.37</v>
      </c>
      <c r="D249" s="11">
        <v>165260</v>
      </c>
      <c r="E249" s="11">
        <v>580675.40037980082</v>
      </c>
      <c r="F249" s="11">
        <v>1304000</v>
      </c>
      <c r="G249" s="11">
        <v>2049935.4003798007</v>
      </c>
      <c r="H249" s="11">
        <f t="shared" si="10"/>
        <v>4016.5671970919152</v>
      </c>
      <c r="I249" s="11">
        <f t="shared" si="11"/>
        <v>0</v>
      </c>
      <c r="J249" s="14">
        <f t="shared" si="12"/>
        <v>0</v>
      </c>
    </row>
    <row r="250" spans="1:10" x14ac:dyDescent="0.25">
      <c r="A250" s="1" t="s">
        <v>503</v>
      </c>
      <c r="B250" s="2" t="s">
        <v>504</v>
      </c>
      <c r="C250" s="4">
        <v>505.96</v>
      </c>
      <c r="D250" s="11">
        <v>199460</v>
      </c>
      <c r="E250" s="11">
        <v>765070.94493987423</v>
      </c>
      <c r="F250" s="11">
        <v>1719000</v>
      </c>
      <c r="G250" s="11">
        <v>2683530.9449398741</v>
      </c>
      <c r="H250" s="11">
        <f t="shared" si="10"/>
        <v>5303.8401157005974</v>
      </c>
      <c r="I250" s="11">
        <f t="shared" si="11"/>
        <v>0</v>
      </c>
      <c r="J250" s="14">
        <f t="shared" si="12"/>
        <v>0</v>
      </c>
    </row>
    <row r="251" spans="1:10" x14ac:dyDescent="0.25">
      <c r="A251" s="1" t="s">
        <v>505</v>
      </c>
      <c r="B251" s="2" t="s">
        <v>506</v>
      </c>
      <c r="C251" s="4">
        <v>8933.73</v>
      </c>
      <c r="D251" s="11">
        <v>1517377</v>
      </c>
      <c r="E251" s="11">
        <v>5864229.0378271546</v>
      </c>
      <c r="F251" s="11">
        <v>13173000</v>
      </c>
      <c r="G251" s="11">
        <v>20554606.037827156</v>
      </c>
      <c r="H251" s="11">
        <f t="shared" si="10"/>
        <v>2300.786573785771</v>
      </c>
      <c r="I251" s="11">
        <f t="shared" si="11"/>
        <v>0</v>
      </c>
      <c r="J251" s="14">
        <f t="shared" si="12"/>
        <v>0</v>
      </c>
    </row>
    <row r="252" spans="1:10" x14ac:dyDescent="0.25">
      <c r="A252" s="1" t="s">
        <v>507</v>
      </c>
      <c r="B252" s="2" t="s">
        <v>508</v>
      </c>
      <c r="C252" s="4">
        <v>1248.01</v>
      </c>
      <c r="D252" s="11">
        <v>152004</v>
      </c>
      <c r="E252" s="11">
        <v>587449.22044785065</v>
      </c>
      <c r="F252" s="11">
        <v>1320000</v>
      </c>
      <c r="G252" s="11">
        <v>2059453.2204478506</v>
      </c>
      <c r="H252" s="11">
        <f t="shared" si="10"/>
        <v>1650.1896783261759</v>
      </c>
      <c r="I252" s="11">
        <f t="shared" si="11"/>
        <v>0</v>
      </c>
      <c r="J252" s="14">
        <f t="shared" si="12"/>
        <v>0</v>
      </c>
    </row>
    <row r="253" spans="1:10" x14ac:dyDescent="0.25">
      <c r="A253" s="1" t="s">
        <v>509</v>
      </c>
      <c r="B253" s="2" t="s">
        <v>510</v>
      </c>
      <c r="C253" s="4">
        <v>202.11</v>
      </c>
      <c r="D253" s="11">
        <v>56283</v>
      </c>
      <c r="E253" s="11">
        <v>282874.46588544792</v>
      </c>
      <c r="F253" s="11">
        <v>635000</v>
      </c>
      <c r="G253" s="11">
        <v>974157.46588544792</v>
      </c>
      <c r="H253" s="11">
        <f t="shared" si="10"/>
        <v>4819.9369941390723</v>
      </c>
      <c r="I253" s="11">
        <f t="shared" si="11"/>
        <v>0</v>
      </c>
      <c r="J253" s="14">
        <f t="shared" si="12"/>
        <v>0</v>
      </c>
    </row>
    <row r="254" spans="1:10" x14ac:dyDescent="0.25">
      <c r="A254" s="1" t="s">
        <v>511</v>
      </c>
      <c r="B254" s="2" t="s">
        <v>512</v>
      </c>
      <c r="C254" s="4">
        <v>459.01</v>
      </c>
      <c r="D254" s="11">
        <v>97834</v>
      </c>
      <c r="E254" s="11">
        <v>386062.21652360976</v>
      </c>
      <c r="F254" s="11">
        <v>867000</v>
      </c>
      <c r="G254" s="11">
        <v>1350896.2165236098</v>
      </c>
      <c r="H254" s="11">
        <f t="shared" si="10"/>
        <v>2943.0648929731592</v>
      </c>
      <c r="I254" s="11">
        <f t="shared" si="11"/>
        <v>0</v>
      </c>
      <c r="J254" s="14">
        <f t="shared" si="12"/>
        <v>0</v>
      </c>
    </row>
    <row r="255" spans="1:10" x14ac:dyDescent="0.25">
      <c r="A255" s="1" t="s">
        <v>513</v>
      </c>
      <c r="B255" s="2" t="s">
        <v>514</v>
      </c>
      <c r="C255" s="4">
        <v>28341.24</v>
      </c>
      <c r="D255" s="11">
        <v>9089388</v>
      </c>
      <c r="E255" s="11">
        <v>35423261.161969163</v>
      </c>
      <c r="F255" s="11">
        <v>79573000</v>
      </c>
      <c r="G255" s="11">
        <v>124085649.16196916</v>
      </c>
      <c r="H255" s="11">
        <f t="shared" si="10"/>
        <v>4378.2717044832598</v>
      </c>
      <c r="I255" s="11">
        <f t="shared" si="11"/>
        <v>0</v>
      </c>
      <c r="J255" s="14">
        <f t="shared" si="12"/>
        <v>0</v>
      </c>
    </row>
    <row r="256" spans="1:10" x14ac:dyDescent="0.25">
      <c r="A256" s="1" t="s">
        <v>515</v>
      </c>
      <c r="B256" s="2" t="s">
        <v>516</v>
      </c>
      <c r="C256" s="4">
        <v>74.260000000000005</v>
      </c>
      <c r="D256" s="11">
        <v>20543</v>
      </c>
      <c r="E256" s="11">
        <v>79396.455574382198</v>
      </c>
      <c r="F256" s="11">
        <v>178000</v>
      </c>
      <c r="G256" s="11">
        <v>277939.45557438221</v>
      </c>
      <c r="H256" s="11">
        <f t="shared" si="10"/>
        <v>3742.7882517422863</v>
      </c>
      <c r="I256" s="11">
        <f t="shared" si="11"/>
        <v>0</v>
      </c>
      <c r="J256" s="14">
        <f t="shared" si="12"/>
        <v>0</v>
      </c>
    </row>
    <row r="257" spans="1:10" x14ac:dyDescent="0.25">
      <c r="A257" s="1" t="s">
        <v>517</v>
      </c>
      <c r="B257" s="2" t="s">
        <v>518</v>
      </c>
      <c r="C257" s="4">
        <v>138.01</v>
      </c>
      <c r="D257" s="11">
        <v>34112</v>
      </c>
      <c r="E257" s="11">
        <v>131408.20697543357</v>
      </c>
      <c r="F257" s="11">
        <v>295000</v>
      </c>
      <c r="G257" s="11">
        <v>460520.20697543357</v>
      </c>
      <c r="H257" s="11">
        <f t="shared" si="10"/>
        <v>3336.8611475649127</v>
      </c>
      <c r="I257" s="11">
        <f t="shared" si="11"/>
        <v>0</v>
      </c>
      <c r="J257" s="14">
        <f t="shared" si="12"/>
        <v>0</v>
      </c>
    </row>
    <row r="258" spans="1:10" x14ac:dyDescent="0.25">
      <c r="A258" s="1" t="s">
        <v>519</v>
      </c>
      <c r="B258" s="2" t="s">
        <v>520</v>
      </c>
      <c r="C258" s="4">
        <v>4421.1000000000004</v>
      </c>
      <c r="D258" s="11">
        <v>379071</v>
      </c>
      <c r="E258" s="11">
        <v>1464998.7484475949</v>
      </c>
      <c r="F258" s="11">
        <v>3291000</v>
      </c>
      <c r="G258" s="11">
        <v>5135069.7484475952</v>
      </c>
      <c r="H258" s="11">
        <f t="shared" si="10"/>
        <v>1161.4914271216653</v>
      </c>
      <c r="I258" s="11">
        <f t="shared" si="11"/>
        <v>0</v>
      </c>
      <c r="J258" s="14">
        <f t="shared" si="12"/>
        <v>0</v>
      </c>
    </row>
    <row r="259" spans="1:10" x14ac:dyDescent="0.25">
      <c r="A259" s="1" t="s">
        <v>521</v>
      </c>
      <c r="B259" s="2" t="s">
        <v>522</v>
      </c>
      <c r="C259" s="4">
        <v>15.2</v>
      </c>
      <c r="D259" s="11">
        <v>0</v>
      </c>
      <c r="E259" s="11">
        <v>11493</v>
      </c>
      <c r="F259" s="11">
        <v>0</v>
      </c>
      <c r="G259" s="11">
        <v>11493</v>
      </c>
      <c r="H259" s="11">
        <f t="shared" si="10"/>
        <v>756.11842105263156</v>
      </c>
      <c r="I259" s="11">
        <f t="shared" si="11"/>
        <v>0</v>
      </c>
      <c r="J259" s="14">
        <f t="shared" si="12"/>
        <v>0</v>
      </c>
    </row>
    <row r="260" spans="1:10" x14ac:dyDescent="0.25">
      <c r="A260" s="1" t="s">
        <v>523</v>
      </c>
      <c r="B260" s="2" t="s">
        <v>524</v>
      </c>
      <c r="C260" s="4">
        <v>30.35</v>
      </c>
      <c r="D260" s="11">
        <v>0</v>
      </c>
      <c r="E260" s="11">
        <v>66128.4834775778</v>
      </c>
      <c r="F260" s="11">
        <v>149000</v>
      </c>
      <c r="G260" s="11">
        <v>215128.4834775778</v>
      </c>
      <c r="H260" s="11">
        <f t="shared" si="10"/>
        <v>7088.2531623584118</v>
      </c>
      <c r="I260" s="11">
        <f t="shared" si="11"/>
        <v>0</v>
      </c>
      <c r="J260" s="14">
        <f t="shared" si="12"/>
        <v>0</v>
      </c>
    </row>
    <row r="261" spans="1:10" x14ac:dyDescent="0.25">
      <c r="A261" s="1" t="s">
        <v>525</v>
      </c>
      <c r="B261" s="2" t="s">
        <v>526</v>
      </c>
      <c r="C261" s="4">
        <v>9.6999999999999993</v>
      </c>
      <c r="D261" s="11">
        <v>0</v>
      </c>
      <c r="E261" s="11">
        <v>5747</v>
      </c>
      <c r="F261" s="11">
        <v>0</v>
      </c>
      <c r="G261" s="11">
        <v>5747</v>
      </c>
      <c r="H261" s="11">
        <f t="shared" si="10"/>
        <v>592.47422680412376</v>
      </c>
      <c r="I261" s="11">
        <f t="shared" si="11"/>
        <v>0</v>
      </c>
      <c r="J261" s="14">
        <f t="shared" si="12"/>
        <v>0</v>
      </c>
    </row>
    <row r="262" spans="1:10" x14ac:dyDescent="0.25">
      <c r="A262" s="1" t="s">
        <v>527</v>
      </c>
      <c r="B262" s="2" t="s">
        <v>528</v>
      </c>
      <c r="C262" s="4">
        <v>3194</v>
      </c>
      <c r="D262" s="11">
        <v>264453</v>
      </c>
      <c r="E262" s="11">
        <v>1022817.5626900261</v>
      </c>
      <c r="F262" s="11">
        <v>2298000</v>
      </c>
      <c r="G262" s="11">
        <v>3585270.5626900261</v>
      </c>
      <c r="H262" s="11">
        <f t="shared" ref="H262:H319" si="13">G262/C262</f>
        <v>1122.5017416061446</v>
      </c>
      <c r="I262" s="11">
        <f t="shared" si="11"/>
        <v>0</v>
      </c>
      <c r="J262" s="14">
        <f t="shared" si="12"/>
        <v>0</v>
      </c>
    </row>
    <row r="263" spans="1:10" x14ac:dyDescent="0.25">
      <c r="A263" s="1" t="s">
        <v>529</v>
      </c>
      <c r="B263" s="2" t="s">
        <v>530</v>
      </c>
      <c r="C263" s="4">
        <v>50.9</v>
      </c>
      <c r="D263" s="11">
        <v>0</v>
      </c>
      <c r="E263" s="11">
        <v>32325</v>
      </c>
      <c r="F263" s="11">
        <v>0</v>
      </c>
      <c r="G263" s="11">
        <v>32325</v>
      </c>
      <c r="H263" s="11">
        <f t="shared" si="13"/>
        <v>635.0687622789784</v>
      </c>
      <c r="I263" s="11">
        <f t="shared" ref="I263:I319" si="14">IF(H263&lt;$I$4,$I$4-H263,0)</f>
        <v>0</v>
      </c>
      <c r="J263" s="14">
        <f t="shared" ref="J263:J319" si="15">ROUND(I263*C263,-3)</f>
        <v>0</v>
      </c>
    </row>
    <row r="264" spans="1:10" x14ac:dyDescent="0.25">
      <c r="A264" s="1" t="s">
        <v>531</v>
      </c>
      <c r="B264" s="2" t="s">
        <v>532</v>
      </c>
      <c r="C264" s="4">
        <v>883.57</v>
      </c>
      <c r="D264" s="11">
        <v>213868</v>
      </c>
      <c r="E264" s="11">
        <v>827173.5094331766</v>
      </c>
      <c r="F264" s="11">
        <v>1858000</v>
      </c>
      <c r="G264" s="11">
        <v>2899041.5094331764</v>
      </c>
      <c r="H264" s="11">
        <f t="shared" si="13"/>
        <v>3281.0547092286702</v>
      </c>
      <c r="I264" s="11">
        <f t="shared" si="14"/>
        <v>0</v>
      </c>
      <c r="J264" s="14">
        <f t="shared" si="15"/>
        <v>0</v>
      </c>
    </row>
    <row r="265" spans="1:10" x14ac:dyDescent="0.25">
      <c r="A265" s="1" t="s">
        <v>533</v>
      </c>
      <c r="B265" s="2" t="s">
        <v>534</v>
      </c>
      <c r="C265" s="4">
        <v>1895.95</v>
      </c>
      <c r="D265" s="11">
        <v>220376</v>
      </c>
      <c r="E265" s="11">
        <v>789314.26160204993</v>
      </c>
      <c r="F265" s="11">
        <v>1773000</v>
      </c>
      <c r="G265" s="11">
        <v>2782690.2616020497</v>
      </c>
      <c r="H265" s="11">
        <f t="shared" si="13"/>
        <v>1467.7023453160946</v>
      </c>
      <c r="I265" s="11">
        <f t="shared" si="14"/>
        <v>0</v>
      </c>
      <c r="J265" s="14">
        <f t="shared" si="15"/>
        <v>0</v>
      </c>
    </row>
    <row r="266" spans="1:10" x14ac:dyDescent="0.25">
      <c r="A266" s="1" t="s">
        <v>535</v>
      </c>
      <c r="B266" s="2" t="s">
        <v>536</v>
      </c>
      <c r="C266" s="4">
        <v>428.1</v>
      </c>
      <c r="D266" s="11">
        <v>112476</v>
      </c>
      <c r="E266" s="11">
        <v>434656.16432815586</v>
      </c>
      <c r="F266" s="11">
        <v>976000</v>
      </c>
      <c r="G266" s="11">
        <v>1523132.1643281558</v>
      </c>
      <c r="H266" s="11">
        <f t="shared" si="13"/>
        <v>3557.8887276994997</v>
      </c>
      <c r="I266" s="11">
        <f t="shared" si="14"/>
        <v>0</v>
      </c>
      <c r="J266" s="14">
        <f t="shared" si="15"/>
        <v>0</v>
      </c>
    </row>
    <row r="267" spans="1:10" x14ac:dyDescent="0.25">
      <c r="A267" s="1" t="s">
        <v>537</v>
      </c>
      <c r="B267" s="2" t="s">
        <v>538</v>
      </c>
      <c r="C267" s="4">
        <v>172.23</v>
      </c>
      <c r="D267" s="11">
        <v>61322</v>
      </c>
      <c r="E267" s="11">
        <v>237148.74146065215</v>
      </c>
      <c r="F267" s="11">
        <v>533000</v>
      </c>
      <c r="G267" s="11">
        <v>831470.74146065209</v>
      </c>
      <c r="H267" s="11">
        <f t="shared" si="13"/>
        <v>4827.67660373136</v>
      </c>
      <c r="I267" s="11">
        <f t="shared" si="14"/>
        <v>0</v>
      </c>
      <c r="J267" s="14">
        <f t="shared" si="15"/>
        <v>0</v>
      </c>
    </row>
    <row r="268" spans="1:10" x14ac:dyDescent="0.25">
      <c r="A268" s="1" t="s">
        <v>539</v>
      </c>
      <c r="B268" s="2" t="s">
        <v>540</v>
      </c>
      <c r="C268" s="4">
        <v>315.14999999999998</v>
      </c>
      <c r="D268" s="11">
        <v>88464</v>
      </c>
      <c r="E268" s="11">
        <v>341861.65849915746</v>
      </c>
      <c r="F268" s="11">
        <v>768000</v>
      </c>
      <c r="G268" s="11">
        <v>1198325.6584991575</v>
      </c>
      <c r="H268" s="11">
        <f t="shared" si="13"/>
        <v>3802.3977740731639</v>
      </c>
      <c r="I268" s="11">
        <f t="shared" si="14"/>
        <v>0</v>
      </c>
      <c r="J268" s="14">
        <f t="shared" si="15"/>
        <v>0</v>
      </c>
    </row>
    <row r="269" spans="1:10" x14ac:dyDescent="0.25">
      <c r="A269" s="1" t="s">
        <v>541</v>
      </c>
      <c r="B269" s="2" t="s">
        <v>542</v>
      </c>
      <c r="C269" s="4">
        <v>67.17</v>
      </c>
      <c r="D269" s="11">
        <v>41903</v>
      </c>
      <c r="E269" s="11">
        <v>160734.32765410564</v>
      </c>
      <c r="F269" s="11">
        <v>361000</v>
      </c>
      <c r="G269" s="11">
        <v>563637.32765410561</v>
      </c>
      <c r="H269" s="11">
        <f t="shared" si="13"/>
        <v>8391.2063071922821</v>
      </c>
      <c r="I269" s="11">
        <f t="shared" si="14"/>
        <v>0</v>
      </c>
      <c r="J269" s="14">
        <f t="shared" si="15"/>
        <v>0</v>
      </c>
    </row>
    <row r="270" spans="1:10" x14ac:dyDescent="0.25">
      <c r="A270" s="1" t="s">
        <v>543</v>
      </c>
      <c r="B270" s="2" t="s">
        <v>544</v>
      </c>
      <c r="C270" s="4">
        <v>9613.7000000000007</v>
      </c>
      <c r="D270" s="11">
        <v>729885</v>
      </c>
      <c r="E270" s="11">
        <v>2822956.1808318538</v>
      </c>
      <c r="F270" s="11">
        <v>6341000</v>
      </c>
      <c r="G270" s="11">
        <v>9893841.1808318533</v>
      </c>
      <c r="H270" s="11">
        <f t="shared" si="13"/>
        <v>1029.1397880973873</v>
      </c>
      <c r="I270" s="11">
        <f t="shared" si="14"/>
        <v>0</v>
      </c>
      <c r="J270" s="14">
        <f t="shared" si="15"/>
        <v>0</v>
      </c>
    </row>
    <row r="271" spans="1:10" x14ac:dyDescent="0.25">
      <c r="A271" s="1" t="s">
        <v>545</v>
      </c>
      <c r="B271" s="2" t="s">
        <v>546</v>
      </c>
      <c r="C271" s="4">
        <v>6502.53</v>
      </c>
      <c r="D271" s="11">
        <v>2083101</v>
      </c>
      <c r="E271" s="11">
        <v>7990580.912083379</v>
      </c>
      <c r="F271" s="11">
        <v>17950000</v>
      </c>
      <c r="G271" s="11">
        <v>28023681.91208338</v>
      </c>
      <c r="H271" s="11">
        <f t="shared" si="13"/>
        <v>4309.6582271951656</v>
      </c>
      <c r="I271" s="11">
        <f t="shared" si="14"/>
        <v>0</v>
      </c>
      <c r="J271" s="14">
        <f t="shared" si="15"/>
        <v>0</v>
      </c>
    </row>
    <row r="272" spans="1:10" x14ac:dyDescent="0.25">
      <c r="A272" s="1" t="s">
        <v>547</v>
      </c>
      <c r="B272" s="2" t="s">
        <v>548</v>
      </c>
      <c r="C272" s="4">
        <v>80.92</v>
      </c>
      <c r="D272" s="11">
        <v>20315</v>
      </c>
      <c r="E272" s="11">
        <v>60629.42935608363</v>
      </c>
      <c r="F272" s="11">
        <v>136000</v>
      </c>
      <c r="G272" s="11">
        <v>216944.42935608362</v>
      </c>
      <c r="H272" s="11">
        <f t="shared" si="13"/>
        <v>2680.9741640643056</v>
      </c>
      <c r="I272" s="11">
        <f t="shared" si="14"/>
        <v>0</v>
      </c>
      <c r="J272" s="14">
        <f t="shared" si="15"/>
        <v>0</v>
      </c>
    </row>
    <row r="273" spans="1:10" x14ac:dyDescent="0.25">
      <c r="A273" s="1" t="s">
        <v>549</v>
      </c>
      <c r="B273" s="2" t="s">
        <v>550</v>
      </c>
      <c r="C273" s="4">
        <v>27614.37</v>
      </c>
      <c r="D273" s="11">
        <v>8277138</v>
      </c>
      <c r="E273" s="11">
        <v>31514415.77167828</v>
      </c>
      <c r="F273" s="11">
        <v>70792000</v>
      </c>
      <c r="G273" s="11">
        <v>110583553.77167828</v>
      </c>
      <c r="H273" s="11">
        <f t="shared" si="13"/>
        <v>4004.5655132338088</v>
      </c>
      <c r="I273" s="11">
        <f t="shared" si="14"/>
        <v>0</v>
      </c>
      <c r="J273" s="14">
        <f t="shared" si="15"/>
        <v>0</v>
      </c>
    </row>
    <row r="274" spans="1:10" x14ac:dyDescent="0.25">
      <c r="A274" s="1" t="s">
        <v>551</v>
      </c>
      <c r="B274" s="2" t="s">
        <v>552</v>
      </c>
      <c r="C274" s="4">
        <v>170.17</v>
      </c>
      <c r="D274" s="11">
        <v>85908</v>
      </c>
      <c r="E274" s="11">
        <v>329530.2491385981</v>
      </c>
      <c r="F274" s="11">
        <v>740000</v>
      </c>
      <c r="G274" s="11">
        <v>1155438.2491385981</v>
      </c>
      <c r="H274" s="11">
        <f t="shared" si="13"/>
        <v>6789.905677490734</v>
      </c>
      <c r="I274" s="11">
        <f t="shared" si="14"/>
        <v>0</v>
      </c>
      <c r="J274" s="14">
        <f t="shared" si="15"/>
        <v>0</v>
      </c>
    </row>
    <row r="275" spans="1:10" x14ac:dyDescent="0.25">
      <c r="A275" s="1" t="s">
        <v>37</v>
      </c>
      <c r="B275" s="2" t="s">
        <v>38</v>
      </c>
      <c r="C275" s="4">
        <v>8596.6200000000008</v>
      </c>
      <c r="D275" s="11">
        <v>194611</v>
      </c>
      <c r="E275" s="11">
        <v>752391.57650716836</v>
      </c>
      <c r="F275" s="11">
        <v>1690000</v>
      </c>
      <c r="G275" s="11">
        <v>2637002.5765071684</v>
      </c>
      <c r="H275" s="11">
        <f t="shared" si="13"/>
        <v>306.74876596931909</v>
      </c>
      <c r="I275" s="11">
        <f t="shared" si="14"/>
        <v>193.25123403068091</v>
      </c>
      <c r="J275" s="14">
        <f t="shared" si="15"/>
        <v>1661000</v>
      </c>
    </row>
    <row r="276" spans="1:10" x14ac:dyDescent="0.25">
      <c r="A276" s="1" t="s">
        <v>553</v>
      </c>
      <c r="B276" s="2" t="s">
        <v>554</v>
      </c>
      <c r="C276" s="4">
        <v>194.94</v>
      </c>
      <c r="D276" s="11">
        <v>21581</v>
      </c>
      <c r="E276" s="11">
        <v>83406.114788931183</v>
      </c>
      <c r="F276" s="11">
        <v>187000</v>
      </c>
      <c r="G276" s="11">
        <v>291987.11478893121</v>
      </c>
      <c r="H276" s="11">
        <f t="shared" si="13"/>
        <v>1497.8306904120818</v>
      </c>
      <c r="I276" s="11">
        <f t="shared" si="14"/>
        <v>0</v>
      </c>
      <c r="J276" s="14">
        <f t="shared" si="15"/>
        <v>0</v>
      </c>
    </row>
    <row r="277" spans="1:10" x14ac:dyDescent="0.25">
      <c r="A277" s="1" t="s">
        <v>555</v>
      </c>
      <c r="B277" s="2" t="s">
        <v>556</v>
      </c>
      <c r="C277" s="4">
        <v>1271.94</v>
      </c>
      <c r="D277" s="11">
        <v>201712</v>
      </c>
      <c r="E277" s="11">
        <v>711794.18345410307</v>
      </c>
      <c r="F277" s="11">
        <v>1599000</v>
      </c>
      <c r="G277" s="11">
        <v>2512506.1834541028</v>
      </c>
      <c r="H277" s="11">
        <f t="shared" si="13"/>
        <v>1975.3338863893759</v>
      </c>
      <c r="I277" s="11">
        <f t="shared" si="14"/>
        <v>0</v>
      </c>
      <c r="J277" s="14">
        <f t="shared" si="15"/>
        <v>0</v>
      </c>
    </row>
    <row r="278" spans="1:10" x14ac:dyDescent="0.25">
      <c r="A278" s="1" t="s">
        <v>557</v>
      </c>
      <c r="B278" s="2" t="s">
        <v>558</v>
      </c>
      <c r="C278" s="4">
        <v>216.82</v>
      </c>
      <c r="D278" s="11">
        <v>25334</v>
      </c>
      <c r="E278" s="11">
        <v>97906.577431002457</v>
      </c>
      <c r="F278" s="11">
        <v>220000</v>
      </c>
      <c r="G278" s="11">
        <v>343240.57743100246</v>
      </c>
      <c r="H278" s="11">
        <f t="shared" si="13"/>
        <v>1583.066956143356</v>
      </c>
      <c r="I278" s="11">
        <f t="shared" si="14"/>
        <v>0</v>
      </c>
      <c r="J278" s="14">
        <f t="shared" si="15"/>
        <v>0</v>
      </c>
    </row>
    <row r="279" spans="1:10" x14ac:dyDescent="0.25">
      <c r="A279" s="1" t="s">
        <v>559</v>
      </c>
      <c r="B279" s="2" t="s">
        <v>560</v>
      </c>
      <c r="C279" s="4">
        <v>769.91</v>
      </c>
      <c r="D279" s="11">
        <v>108803</v>
      </c>
      <c r="E279" s="11">
        <v>403603.25610453205</v>
      </c>
      <c r="F279" s="11">
        <v>907000</v>
      </c>
      <c r="G279" s="11">
        <v>1419406.2561045322</v>
      </c>
      <c r="H279" s="11">
        <f t="shared" si="13"/>
        <v>1843.6002339293323</v>
      </c>
      <c r="I279" s="11">
        <f t="shared" si="14"/>
        <v>0</v>
      </c>
      <c r="J279" s="14">
        <f t="shared" si="15"/>
        <v>0</v>
      </c>
    </row>
    <row r="280" spans="1:10" x14ac:dyDescent="0.25">
      <c r="A280" s="1" t="s">
        <v>561</v>
      </c>
      <c r="B280" s="2" t="s">
        <v>562</v>
      </c>
      <c r="C280" s="4">
        <v>1016.87</v>
      </c>
      <c r="D280" s="11">
        <v>268004</v>
      </c>
      <c r="E280" s="11">
        <v>1070845.6705080909</v>
      </c>
      <c r="F280" s="11">
        <v>2405000</v>
      </c>
      <c r="G280" s="11">
        <v>3743849.6705080909</v>
      </c>
      <c r="H280" s="11">
        <f t="shared" si="13"/>
        <v>3681.7387379980637</v>
      </c>
      <c r="I280" s="11">
        <f t="shared" si="14"/>
        <v>0</v>
      </c>
      <c r="J280" s="14">
        <f t="shared" si="15"/>
        <v>0</v>
      </c>
    </row>
    <row r="281" spans="1:10" x14ac:dyDescent="0.25">
      <c r="A281" s="1" t="s">
        <v>563</v>
      </c>
      <c r="B281" s="2" t="s">
        <v>564</v>
      </c>
      <c r="C281" s="4">
        <v>3576.95</v>
      </c>
      <c r="D281" s="11">
        <v>1638068</v>
      </c>
      <c r="E281" s="11">
        <v>6316224.6205916246</v>
      </c>
      <c r="F281" s="11">
        <v>14188000</v>
      </c>
      <c r="G281" s="11">
        <v>22142292.620591626</v>
      </c>
      <c r="H281" s="11">
        <f t="shared" si="13"/>
        <v>6190.2717736036639</v>
      </c>
      <c r="I281" s="11">
        <f t="shared" si="14"/>
        <v>0</v>
      </c>
      <c r="J281" s="14">
        <f t="shared" si="15"/>
        <v>0</v>
      </c>
    </row>
    <row r="282" spans="1:10" x14ac:dyDescent="0.25">
      <c r="A282" s="1" t="s">
        <v>565</v>
      </c>
      <c r="B282" s="2" t="s">
        <v>566</v>
      </c>
      <c r="C282" s="4">
        <v>209.1</v>
      </c>
      <c r="D282" s="11">
        <v>21671</v>
      </c>
      <c r="E282" s="11">
        <v>88566.965700114655</v>
      </c>
      <c r="F282" s="11">
        <v>199000</v>
      </c>
      <c r="G282" s="11">
        <v>309237.96570011467</v>
      </c>
      <c r="H282" s="11">
        <f t="shared" si="13"/>
        <v>1478.8998837882098</v>
      </c>
      <c r="I282" s="11">
        <f t="shared" si="14"/>
        <v>0</v>
      </c>
      <c r="J282" s="14">
        <f t="shared" si="15"/>
        <v>0</v>
      </c>
    </row>
    <row r="283" spans="1:10" x14ac:dyDescent="0.25">
      <c r="A283" s="1" t="s">
        <v>567</v>
      </c>
      <c r="B283" s="2" t="s">
        <v>568</v>
      </c>
      <c r="C283" s="4">
        <v>649.70000000000005</v>
      </c>
      <c r="D283" s="11">
        <v>70372</v>
      </c>
      <c r="E283" s="11">
        <v>271967.41235292779</v>
      </c>
      <c r="F283" s="11">
        <v>611000</v>
      </c>
      <c r="G283" s="11">
        <v>953339.41235292773</v>
      </c>
      <c r="H283" s="11">
        <f t="shared" si="13"/>
        <v>1467.3532589701827</v>
      </c>
      <c r="I283" s="11">
        <f t="shared" si="14"/>
        <v>0</v>
      </c>
      <c r="J283" s="14">
        <f t="shared" si="15"/>
        <v>0</v>
      </c>
    </row>
    <row r="284" spans="1:10" x14ac:dyDescent="0.25">
      <c r="A284" s="1" t="s">
        <v>569</v>
      </c>
      <c r="B284" s="2" t="s">
        <v>570</v>
      </c>
      <c r="C284" s="4">
        <v>221.99</v>
      </c>
      <c r="D284" s="11">
        <v>49618</v>
      </c>
      <c r="E284" s="11">
        <v>191757.96829222181</v>
      </c>
      <c r="F284" s="11">
        <v>431000</v>
      </c>
      <c r="G284" s="11">
        <v>672375.96829222178</v>
      </c>
      <c r="H284" s="11">
        <f t="shared" si="13"/>
        <v>3028.8570128934716</v>
      </c>
      <c r="I284" s="11">
        <f t="shared" si="14"/>
        <v>0</v>
      </c>
      <c r="J284" s="14">
        <f t="shared" si="15"/>
        <v>0</v>
      </c>
    </row>
    <row r="285" spans="1:10" x14ac:dyDescent="0.25">
      <c r="A285" s="1" t="s">
        <v>571</v>
      </c>
      <c r="B285" s="2" t="s">
        <v>572</v>
      </c>
      <c r="C285" s="4">
        <v>2691.03</v>
      </c>
      <c r="D285" s="11">
        <v>1327981</v>
      </c>
      <c r="E285" s="11">
        <v>5247050.4544114154</v>
      </c>
      <c r="F285" s="11">
        <v>11787000</v>
      </c>
      <c r="G285" s="11">
        <v>18362031.454411417</v>
      </c>
      <c r="H285" s="11">
        <f t="shared" si="13"/>
        <v>6823.4213124385142</v>
      </c>
      <c r="I285" s="11">
        <f t="shared" si="14"/>
        <v>0</v>
      </c>
      <c r="J285" s="14">
        <f t="shared" si="15"/>
        <v>0</v>
      </c>
    </row>
    <row r="286" spans="1:10" x14ac:dyDescent="0.25">
      <c r="A286" s="1" t="s">
        <v>573</v>
      </c>
      <c r="B286" s="2" t="s">
        <v>574</v>
      </c>
      <c r="C286" s="4">
        <v>6391.71</v>
      </c>
      <c r="D286" s="11">
        <v>550923</v>
      </c>
      <c r="E286" s="11">
        <v>2129714.3946356596</v>
      </c>
      <c r="F286" s="11">
        <v>4784000</v>
      </c>
      <c r="G286" s="11">
        <v>7464637.3946356596</v>
      </c>
      <c r="H286" s="11">
        <f t="shared" si="13"/>
        <v>1167.862339598583</v>
      </c>
      <c r="I286" s="11">
        <f t="shared" si="14"/>
        <v>0</v>
      </c>
      <c r="J286" s="14">
        <f t="shared" si="15"/>
        <v>0</v>
      </c>
    </row>
    <row r="287" spans="1:10" x14ac:dyDescent="0.25">
      <c r="A287" s="1" t="s">
        <v>575</v>
      </c>
      <c r="B287" s="2" t="s">
        <v>576</v>
      </c>
      <c r="C287" s="4">
        <v>608.83000000000004</v>
      </c>
      <c r="D287" s="11">
        <v>265697</v>
      </c>
      <c r="E287" s="11">
        <v>1026797.9543190674</v>
      </c>
      <c r="F287" s="11">
        <v>2307000</v>
      </c>
      <c r="G287" s="11">
        <v>3599494.9543190673</v>
      </c>
      <c r="H287" s="11">
        <f t="shared" si="13"/>
        <v>5912.1511001742147</v>
      </c>
      <c r="I287" s="11">
        <f t="shared" si="14"/>
        <v>0</v>
      </c>
      <c r="J287" s="14">
        <f t="shared" si="15"/>
        <v>0</v>
      </c>
    </row>
    <row r="288" spans="1:10" x14ac:dyDescent="0.25">
      <c r="A288" s="1" t="s">
        <v>577</v>
      </c>
      <c r="B288" s="2" t="s">
        <v>578</v>
      </c>
      <c r="C288" s="4">
        <v>5417.44</v>
      </c>
      <c r="D288" s="11">
        <v>630782</v>
      </c>
      <c r="E288" s="11">
        <v>2437885.8102615587</v>
      </c>
      <c r="F288" s="11">
        <v>5476000</v>
      </c>
      <c r="G288" s="11">
        <v>8544667.8102615587</v>
      </c>
      <c r="H288" s="11">
        <f t="shared" si="13"/>
        <v>1577.2519511543385</v>
      </c>
      <c r="I288" s="11">
        <f t="shared" si="14"/>
        <v>0</v>
      </c>
      <c r="J288" s="14">
        <f t="shared" si="15"/>
        <v>0</v>
      </c>
    </row>
    <row r="289" spans="1:10" x14ac:dyDescent="0.25">
      <c r="A289" s="1" t="s">
        <v>579</v>
      </c>
      <c r="B289" s="2" t="s">
        <v>580</v>
      </c>
      <c r="C289" s="4">
        <v>275.66000000000003</v>
      </c>
      <c r="D289" s="11">
        <v>62481</v>
      </c>
      <c r="E289" s="11">
        <v>209123.40236009817</v>
      </c>
      <c r="F289" s="11">
        <v>470000</v>
      </c>
      <c r="G289" s="11">
        <v>741604.4023600982</v>
      </c>
      <c r="H289" s="11">
        <f t="shared" si="13"/>
        <v>2690.2865934850834</v>
      </c>
      <c r="I289" s="11">
        <f t="shared" si="14"/>
        <v>0</v>
      </c>
      <c r="J289" s="14">
        <f t="shared" si="15"/>
        <v>0</v>
      </c>
    </row>
    <row r="290" spans="1:10" x14ac:dyDescent="0.25">
      <c r="A290" s="1" t="s">
        <v>581</v>
      </c>
      <c r="B290" s="2" t="s">
        <v>582</v>
      </c>
      <c r="C290" s="4">
        <v>21507.61</v>
      </c>
      <c r="D290" s="11">
        <v>5445807</v>
      </c>
      <c r="E290" s="11">
        <v>19868274.406241231</v>
      </c>
      <c r="F290" s="11">
        <v>44631000</v>
      </c>
      <c r="G290" s="11">
        <v>69945081.406241238</v>
      </c>
      <c r="H290" s="11">
        <f t="shared" si="13"/>
        <v>3252.1085051403311</v>
      </c>
      <c r="I290" s="11">
        <f t="shared" si="14"/>
        <v>0</v>
      </c>
      <c r="J290" s="14">
        <f t="shared" si="15"/>
        <v>0</v>
      </c>
    </row>
    <row r="291" spans="1:10" x14ac:dyDescent="0.25">
      <c r="A291" s="1" t="s">
        <v>583</v>
      </c>
      <c r="B291" s="2" t="s">
        <v>584</v>
      </c>
      <c r="C291" s="4">
        <v>1355.05</v>
      </c>
      <c r="D291" s="11">
        <v>121979</v>
      </c>
      <c r="E291" s="11">
        <v>471412.99977182742</v>
      </c>
      <c r="F291" s="11">
        <v>1059000</v>
      </c>
      <c r="G291" s="11">
        <v>1652391.9997718274</v>
      </c>
      <c r="H291" s="11">
        <f t="shared" si="13"/>
        <v>1219.4324930975442</v>
      </c>
      <c r="I291" s="11">
        <f t="shared" si="14"/>
        <v>0</v>
      </c>
      <c r="J291" s="14">
        <f t="shared" si="15"/>
        <v>0</v>
      </c>
    </row>
    <row r="292" spans="1:10" x14ac:dyDescent="0.25">
      <c r="A292" s="1" t="s">
        <v>39</v>
      </c>
      <c r="B292" s="2" t="s">
        <v>40</v>
      </c>
      <c r="C292" s="4">
        <v>134.47999999999999</v>
      </c>
      <c r="D292" s="11">
        <v>0</v>
      </c>
      <c r="E292" s="11">
        <v>0</v>
      </c>
      <c r="F292" s="11">
        <v>0</v>
      </c>
      <c r="G292" s="11">
        <v>0</v>
      </c>
      <c r="H292" s="11">
        <f t="shared" si="13"/>
        <v>0</v>
      </c>
      <c r="I292" s="11">
        <f t="shared" si="14"/>
        <v>500</v>
      </c>
      <c r="J292" s="14">
        <f t="shared" si="15"/>
        <v>67000</v>
      </c>
    </row>
    <row r="293" spans="1:10" x14ac:dyDescent="0.25">
      <c r="A293" s="1" t="s">
        <v>585</v>
      </c>
      <c r="B293" s="2" t="s">
        <v>586</v>
      </c>
      <c r="C293" s="4">
        <v>483.99</v>
      </c>
      <c r="D293" s="11">
        <v>118808</v>
      </c>
      <c r="E293" s="11">
        <v>430412.36442954565</v>
      </c>
      <c r="F293" s="11">
        <v>967000</v>
      </c>
      <c r="G293" s="11">
        <v>1516220.3644295456</v>
      </c>
      <c r="H293" s="11">
        <f t="shared" si="13"/>
        <v>3132.7514296360368</v>
      </c>
      <c r="I293" s="11">
        <f t="shared" si="14"/>
        <v>0</v>
      </c>
      <c r="J293" s="14">
        <f t="shared" si="15"/>
        <v>0</v>
      </c>
    </row>
    <row r="294" spans="1:10" x14ac:dyDescent="0.25">
      <c r="A294" s="1" t="s">
        <v>587</v>
      </c>
      <c r="B294" s="2" t="s">
        <v>588</v>
      </c>
      <c r="C294" s="4">
        <v>2376.59</v>
      </c>
      <c r="D294" s="11">
        <v>539037</v>
      </c>
      <c r="E294" s="11">
        <v>2067777.6797935672</v>
      </c>
      <c r="F294" s="11">
        <v>4645000</v>
      </c>
      <c r="G294" s="11">
        <v>7251814.6797935674</v>
      </c>
      <c r="H294" s="11">
        <f t="shared" si="13"/>
        <v>3051.352854212787</v>
      </c>
      <c r="I294" s="11">
        <f t="shared" si="14"/>
        <v>0</v>
      </c>
      <c r="J294" s="14">
        <f t="shared" si="15"/>
        <v>0</v>
      </c>
    </row>
    <row r="295" spans="1:10" x14ac:dyDescent="0.25">
      <c r="A295" s="1" t="s">
        <v>589</v>
      </c>
      <c r="B295" s="2" t="s">
        <v>590</v>
      </c>
      <c r="C295" s="4">
        <v>262.33999999999997</v>
      </c>
      <c r="D295" s="11">
        <v>58698</v>
      </c>
      <c r="E295" s="11">
        <v>242205.52984558616</v>
      </c>
      <c r="F295" s="11">
        <v>544000</v>
      </c>
      <c r="G295" s="11">
        <v>844903.52984558616</v>
      </c>
      <c r="H295" s="11">
        <f t="shared" si="13"/>
        <v>3220.6431723930255</v>
      </c>
      <c r="I295" s="11">
        <f t="shared" si="14"/>
        <v>0</v>
      </c>
      <c r="J295" s="14">
        <f t="shared" si="15"/>
        <v>0</v>
      </c>
    </row>
    <row r="296" spans="1:10" x14ac:dyDescent="0.25">
      <c r="A296" s="1" t="s">
        <v>591</v>
      </c>
      <c r="B296" s="2" t="s">
        <v>592</v>
      </c>
      <c r="C296" s="4">
        <v>5206.46</v>
      </c>
      <c r="D296" s="11">
        <v>1142234</v>
      </c>
      <c r="E296" s="11">
        <v>4266713.1661087805</v>
      </c>
      <c r="F296" s="11">
        <v>9585000</v>
      </c>
      <c r="G296" s="11">
        <v>14993947.16610878</v>
      </c>
      <c r="H296" s="11">
        <f t="shared" si="13"/>
        <v>2879.8736888612952</v>
      </c>
      <c r="I296" s="11">
        <f t="shared" si="14"/>
        <v>0</v>
      </c>
      <c r="J296" s="14">
        <f t="shared" si="15"/>
        <v>0</v>
      </c>
    </row>
    <row r="297" spans="1:10" x14ac:dyDescent="0.25">
      <c r="A297" s="1" t="s">
        <v>593</v>
      </c>
      <c r="B297" s="2" t="s">
        <v>594</v>
      </c>
      <c r="C297" s="4">
        <v>3245.24</v>
      </c>
      <c r="D297" s="11">
        <v>1220511</v>
      </c>
      <c r="E297" s="11">
        <v>4720536.3469905062</v>
      </c>
      <c r="F297" s="11">
        <v>10604000</v>
      </c>
      <c r="G297" s="11">
        <v>16545047.346990507</v>
      </c>
      <c r="H297" s="11">
        <f t="shared" si="13"/>
        <v>5098.2507755945653</v>
      </c>
      <c r="I297" s="11">
        <f t="shared" si="14"/>
        <v>0</v>
      </c>
      <c r="J297" s="14">
        <f t="shared" si="15"/>
        <v>0</v>
      </c>
    </row>
    <row r="298" spans="1:10" x14ac:dyDescent="0.25">
      <c r="A298" s="1" t="s">
        <v>595</v>
      </c>
      <c r="B298" s="2" t="s">
        <v>596</v>
      </c>
      <c r="C298" s="4">
        <v>875.66</v>
      </c>
      <c r="D298" s="11">
        <v>337725</v>
      </c>
      <c r="E298" s="11">
        <v>1302479.0980775224</v>
      </c>
      <c r="F298" s="11">
        <v>2926000</v>
      </c>
      <c r="G298" s="11">
        <v>4566204.0980775226</v>
      </c>
      <c r="H298" s="11">
        <f t="shared" si="13"/>
        <v>5214.5856817457952</v>
      </c>
      <c r="I298" s="11">
        <f t="shared" si="14"/>
        <v>0</v>
      </c>
      <c r="J298" s="14">
        <f t="shared" si="15"/>
        <v>0</v>
      </c>
    </row>
    <row r="299" spans="1:10" x14ac:dyDescent="0.25">
      <c r="A299" s="1" t="s">
        <v>597</v>
      </c>
      <c r="B299" s="2" t="s">
        <v>598</v>
      </c>
      <c r="C299" s="4">
        <v>3024.12</v>
      </c>
      <c r="D299" s="11">
        <v>366874</v>
      </c>
      <c r="E299" s="11">
        <v>1417861.6760105412</v>
      </c>
      <c r="F299" s="11">
        <v>3185000</v>
      </c>
      <c r="G299" s="11">
        <v>4969735.6760105416</v>
      </c>
      <c r="H299" s="11">
        <f t="shared" si="13"/>
        <v>1643.3658968594307</v>
      </c>
      <c r="I299" s="11">
        <f t="shared" si="14"/>
        <v>0</v>
      </c>
      <c r="J299" s="14">
        <f t="shared" si="15"/>
        <v>0</v>
      </c>
    </row>
    <row r="300" spans="1:10" x14ac:dyDescent="0.25">
      <c r="A300" s="1" t="s">
        <v>41</v>
      </c>
      <c r="B300" s="2" t="s">
        <v>42</v>
      </c>
      <c r="C300" s="4">
        <v>56.48</v>
      </c>
      <c r="D300" s="11">
        <v>0</v>
      </c>
      <c r="E300" s="11">
        <v>3996.6513987677954</v>
      </c>
      <c r="F300" s="11">
        <v>0</v>
      </c>
      <c r="G300" s="11">
        <v>3996.6513987677954</v>
      </c>
      <c r="H300" s="11">
        <f t="shared" si="13"/>
        <v>70.76224147959978</v>
      </c>
      <c r="I300" s="11">
        <f t="shared" si="14"/>
        <v>429.23775852040023</v>
      </c>
      <c r="J300" s="14">
        <f t="shared" si="15"/>
        <v>24000</v>
      </c>
    </row>
    <row r="301" spans="1:10" x14ac:dyDescent="0.25">
      <c r="A301" s="1" t="s">
        <v>599</v>
      </c>
      <c r="B301" s="2" t="s">
        <v>600</v>
      </c>
      <c r="C301" s="4">
        <v>252.63</v>
      </c>
      <c r="D301" s="11">
        <v>80867</v>
      </c>
      <c r="E301" s="11">
        <v>265512.28377151681</v>
      </c>
      <c r="F301" s="11">
        <v>596000</v>
      </c>
      <c r="G301" s="11">
        <v>942379.28377151676</v>
      </c>
      <c r="H301" s="11">
        <f t="shared" si="13"/>
        <v>3730.2746458121237</v>
      </c>
      <c r="I301" s="11">
        <f t="shared" si="14"/>
        <v>0</v>
      </c>
      <c r="J301" s="14">
        <f t="shared" si="15"/>
        <v>0</v>
      </c>
    </row>
    <row r="302" spans="1:10" x14ac:dyDescent="0.25">
      <c r="A302" s="1" t="s">
        <v>601</v>
      </c>
      <c r="B302" s="2" t="s">
        <v>602</v>
      </c>
      <c r="C302" s="4">
        <v>372.13</v>
      </c>
      <c r="D302" s="11">
        <v>92322</v>
      </c>
      <c r="E302" s="11">
        <v>373405.61176852084</v>
      </c>
      <c r="F302" s="11">
        <v>839000</v>
      </c>
      <c r="G302" s="11">
        <v>1304727.6117685209</v>
      </c>
      <c r="H302" s="11">
        <f t="shared" si="13"/>
        <v>3506.1070372410741</v>
      </c>
      <c r="I302" s="11">
        <f t="shared" si="14"/>
        <v>0</v>
      </c>
      <c r="J302" s="14">
        <f t="shared" si="15"/>
        <v>0</v>
      </c>
    </row>
    <row r="303" spans="1:10" x14ac:dyDescent="0.25">
      <c r="A303" s="1" t="s">
        <v>603</v>
      </c>
      <c r="B303" s="2" t="s">
        <v>604</v>
      </c>
      <c r="C303" s="4">
        <v>7053.21</v>
      </c>
      <c r="D303" s="11">
        <v>1493532</v>
      </c>
      <c r="E303" s="11">
        <v>5772120.6942806132</v>
      </c>
      <c r="F303" s="11">
        <v>12966000</v>
      </c>
      <c r="G303" s="11">
        <v>20231652.694280613</v>
      </c>
      <c r="H303" s="11">
        <f t="shared" si="13"/>
        <v>2868.4319188398777</v>
      </c>
      <c r="I303" s="11">
        <f t="shared" si="14"/>
        <v>0</v>
      </c>
      <c r="J303" s="14">
        <f t="shared" si="15"/>
        <v>0</v>
      </c>
    </row>
    <row r="304" spans="1:10" x14ac:dyDescent="0.25">
      <c r="A304" s="1" t="s">
        <v>605</v>
      </c>
      <c r="B304" s="2" t="s">
        <v>606</v>
      </c>
      <c r="C304" s="4">
        <v>3116.26</v>
      </c>
      <c r="D304" s="11">
        <v>479587</v>
      </c>
      <c r="E304" s="11">
        <v>1854888.5147648172</v>
      </c>
      <c r="F304" s="11">
        <v>4167000</v>
      </c>
      <c r="G304" s="11">
        <v>6501475.5147648174</v>
      </c>
      <c r="H304" s="11">
        <f t="shared" si="13"/>
        <v>2086.307148557828</v>
      </c>
      <c r="I304" s="11">
        <f t="shared" si="14"/>
        <v>0</v>
      </c>
      <c r="J304" s="14">
        <f t="shared" si="15"/>
        <v>0</v>
      </c>
    </row>
    <row r="305" spans="1:10" x14ac:dyDescent="0.25">
      <c r="A305" s="1" t="s">
        <v>607</v>
      </c>
      <c r="B305" s="2" t="s">
        <v>608</v>
      </c>
      <c r="C305" s="4">
        <v>5109.76</v>
      </c>
      <c r="D305" s="11">
        <v>642733</v>
      </c>
      <c r="E305" s="11">
        <v>2483975.7535282276</v>
      </c>
      <c r="F305" s="11">
        <v>5580000</v>
      </c>
      <c r="G305" s="11">
        <v>8706708.753528228</v>
      </c>
      <c r="H305" s="11">
        <f t="shared" si="13"/>
        <v>1703.936927278038</v>
      </c>
      <c r="I305" s="11">
        <f t="shared" si="14"/>
        <v>0</v>
      </c>
      <c r="J305" s="14">
        <f t="shared" si="15"/>
        <v>0</v>
      </c>
    </row>
    <row r="306" spans="1:10" x14ac:dyDescent="0.25">
      <c r="A306" s="1" t="s">
        <v>609</v>
      </c>
      <c r="B306" s="2" t="s">
        <v>610</v>
      </c>
      <c r="C306" s="4">
        <v>351.63</v>
      </c>
      <c r="D306" s="11">
        <v>111334</v>
      </c>
      <c r="E306" s="11">
        <v>427082.36358956335</v>
      </c>
      <c r="F306" s="11">
        <v>959000</v>
      </c>
      <c r="G306" s="11">
        <v>1497416.3635895634</v>
      </c>
      <c r="H306" s="11">
        <f t="shared" si="13"/>
        <v>4258.5000244278463</v>
      </c>
      <c r="I306" s="11">
        <f t="shared" si="14"/>
        <v>0</v>
      </c>
      <c r="J306" s="14">
        <f t="shared" si="15"/>
        <v>0</v>
      </c>
    </row>
    <row r="307" spans="1:10" x14ac:dyDescent="0.25">
      <c r="A307" s="1" t="s">
        <v>611</v>
      </c>
      <c r="B307" s="2" t="s">
        <v>612</v>
      </c>
      <c r="C307" s="4">
        <v>3813.21</v>
      </c>
      <c r="D307" s="11">
        <v>304678</v>
      </c>
      <c r="E307" s="11">
        <v>565527.79890261567</v>
      </c>
      <c r="F307" s="11">
        <v>1270000</v>
      </c>
      <c r="G307" s="11">
        <v>2140205.7989026159</v>
      </c>
      <c r="H307" s="11">
        <f t="shared" si="13"/>
        <v>561.26093210251099</v>
      </c>
      <c r="I307" s="11">
        <f t="shared" si="14"/>
        <v>0</v>
      </c>
      <c r="J307" s="14">
        <f t="shared" si="15"/>
        <v>0</v>
      </c>
    </row>
    <row r="308" spans="1:10" x14ac:dyDescent="0.25">
      <c r="A308" s="1" t="s">
        <v>613</v>
      </c>
      <c r="B308" s="2" t="s">
        <v>614</v>
      </c>
      <c r="C308" s="4">
        <v>1213.07</v>
      </c>
      <c r="D308" s="11">
        <v>177584</v>
      </c>
      <c r="E308" s="11">
        <v>686350.89578611345</v>
      </c>
      <c r="F308" s="11">
        <v>1542000</v>
      </c>
      <c r="G308" s="11">
        <v>2405934.8957861136</v>
      </c>
      <c r="H308" s="11">
        <f t="shared" si="13"/>
        <v>1983.3438266432388</v>
      </c>
      <c r="I308" s="11">
        <f t="shared" si="14"/>
        <v>0</v>
      </c>
      <c r="J308" s="14">
        <f t="shared" si="15"/>
        <v>0</v>
      </c>
    </row>
    <row r="309" spans="1:10" x14ac:dyDescent="0.25">
      <c r="A309" s="1" t="s">
        <v>615</v>
      </c>
      <c r="B309" s="2" t="s">
        <v>616</v>
      </c>
      <c r="C309" s="4">
        <v>224.21</v>
      </c>
      <c r="D309" s="11">
        <v>26273</v>
      </c>
      <c r="E309" s="11">
        <v>101535.7580339519</v>
      </c>
      <c r="F309" s="11">
        <v>228000</v>
      </c>
      <c r="G309" s="11">
        <v>355808.75803395192</v>
      </c>
      <c r="H309" s="11">
        <f t="shared" si="13"/>
        <v>1586.9441953255962</v>
      </c>
      <c r="I309" s="11">
        <f t="shared" si="14"/>
        <v>0</v>
      </c>
      <c r="J309" s="14">
        <f t="shared" si="15"/>
        <v>0</v>
      </c>
    </row>
    <row r="310" spans="1:10" x14ac:dyDescent="0.25">
      <c r="A310" s="1" t="s">
        <v>617</v>
      </c>
      <c r="B310" s="2" t="s">
        <v>618</v>
      </c>
      <c r="C310" s="4">
        <v>337.53</v>
      </c>
      <c r="D310" s="11">
        <v>142660</v>
      </c>
      <c r="E310" s="11">
        <v>547216.04623665847</v>
      </c>
      <c r="F310" s="11">
        <v>1229000</v>
      </c>
      <c r="G310" s="11">
        <v>1918876.0462366585</v>
      </c>
      <c r="H310" s="11">
        <f t="shared" si="13"/>
        <v>5685.053317443364</v>
      </c>
      <c r="I310" s="11">
        <f t="shared" si="14"/>
        <v>0</v>
      </c>
      <c r="J310" s="14">
        <f t="shared" si="15"/>
        <v>0</v>
      </c>
    </row>
    <row r="311" spans="1:10" x14ac:dyDescent="0.25">
      <c r="A311" s="1" t="s">
        <v>619</v>
      </c>
      <c r="B311" s="2" t="s">
        <v>620</v>
      </c>
      <c r="C311" s="4">
        <v>138.63999999999999</v>
      </c>
      <c r="D311" s="11">
        <v>19217</v>
      </c>
      <c r="E311" s="11">
        <v>74326.659373666989</v>
      </c>
      <c r="F311" s="11">
        <v>167000</v>
      </c>
      <c r="G311" s="11">
        <v>260543.65937366697</v>
      </c>
      <c r="H311" s="11">
        <f t="shared" si="13"/>
        <v>1879.2820208718047</v>
      </c>
      <c r="I311" s="11">
        <f t="shared" si="14"/>
        <v>0</v>
      </c>
      <c r="J311" s="14">
        <f t="shared" si="15"/>
        <v>0</v>
      </c>
    </row>
    <row r="312" spans="1:10" x14ac:dyDescent="0.25">
      <c r="A312" s="1" t="s">
        <v>621</v>
      </c>
      <c r="B312" s="2" t="s">
        <v>622</v>
      </c>
      <c r="C312" s="4">
        <v>647.47</v>
      </c>
      <c r="D312" s="11">
        <v>269729</v>
      </c>
      <c r="E312" s="11">
        <v>1011897.5013417249</v>
      </c>
      <c r="F312" s="11">
        <v>2273000</v>
      </c>
      <c r="G312" s="11">
        <v>3554626.5013417248</v>
      </c>
      <c r="H312" s="11">
        <f t="shared" si="13"/>
        <v>5490.0250225365262</v>
      </c>
      <c r="I312" s="11">
        <f t="shared" si="14"/>
        <v>0</v>
      </c>
      <c r="J312" s="14">
        <f t="shared" si="15"/>
        <v>0</v>
      </c>
    </row>
    <row r="313" spans="1:10" x14ac:dyDescent="0.25">
      <c r="A313" s="1" t="s">
        <v>623</v>
      </c>
      <c r="B313" s="2" t="s">
        <v>624</v>
      </c>
      <c r="C313" s="4">
        <v>146.52000000000001</v>
      </c>
      <c r="D313" s="11">
        <v>17408</v>
      </c>
      <c r="E313" s="11">
        <v>80176.924521253051</v>
      </c>
      <c r="F313" s="11">
        <v>180000</v>
      </c>
      <c r="G313" s="11">
        <v>277584.92452125304</v>
      </c>
      <c r="H313" s="11">
        <f t="shared" si="13"/>
        <v>1894.5190043765563</v>
      </c>
      <c r="I313" s="11">
        <f t="shared" si="14"/>
        <v>0</v>
      </c>
      <c r="J313" s="14">
        <f t="shared" si="15"/>
        <v>0</v>
      </c>
    </row>
    <row r="314" spans="1:10" x14ac:dyDescent="0.25">
      <c r="A314" s="1" t="s">
        <v>625</v>
      </c>
      <c r="B314" s="2" t="s">
        <v>626</v>
      </c>
      <c r="C314" s="4">
        <v>67.38</v>
      </c>
      <c r="D314" s="11">
        <v>30944</v>
      </c>
      <c r="E314" s="11">
        <v>8832.3069154217519</v>
      </c>
      <c r="F314" s="11">
        <v>20000</v>
      </c>
      <c r="G314" s="11">
        <v>59776.306915421752</v>
      </c>
      <c r="H314" s="11">
        <f t="shared" si="13"/>
        <v>887.15207651264109</v>
      </c>
      <c r="I314" s="11">
        <f t="shared" si="14"/>
        <v>0</v>
      </c>
      <c r="J314" s="14">
        <f t="shared" si="15"/>
        <v>0</v>
      </c>
    </row>
    <row r="315" spans="1:10" x14ac:dyDescent="0.25">
      <c r="A315" s="1" t="s">
        <v>627</v>
      </c>
      <c r="B315" s="2" t="s">
        <v>628</v>
      </c>
      <c r="C315" s="4">
        <v>2277.09</v>
      </c>
      <c r="D315" s="11">
        <v>390290</v>
      </c>
      <c r="E315" s="11">
        <v>1509296.865090406</v>
      </c>
      <c r="F315" s="11">
        <v>3390000</v>
      </c>
      <c r="G315" s="11">
        <v>5289586.8650904056</v>
      </c>
      <c r="H315" s="11">
        <f t="shared" si="13"/>
        <v>2322.9590684120544</v>
      </c>
      <c r="I315" s="11">
        <f t="shared" si="14"/>
        <v>0</v>
      </c>
      <c r="J315" s="14">
        <f t="shared" si="15"/>
        <v>0</v>
      </c>
    </row>
    <row r="316" spans="1:10" x14ac:dyDescent="0.25">
      <c r="A316" s="1" t="s">
        <v>43</v>
      </c>
      <c r="B316" s="2" t="s">
        <v>44</v>
      </c>
      <c r="C316" s="4">
        <v>138.47999999999999</v>
      </c>
      <c r="D316" s="11">
        <v>0</v>
      </c>
      <c r="E316" s="11">
        <v>0</v>
      </c>
      <c r="F316" s="11">
        <v>0</v>
      </c>
      <c r="G316" s="11">
        <v>0</v>
      </c>
      <c r="H316" s="11">
        <f t="shared" si="13"/>
        <v>0</v>
      </c>
      <c r="I316" s="11">
        <f t="shared" si="14"/>
        <v>500</v>
      </c>
      <c r="J316" s="14">
        <f t="shared" si="15"/>
        <v>69000</v>
      </c>
    </row>
    <row r="317" spans="1:10" x14ac:dyDescent="0.25">
      <c r="A317" s="1" t="s">
        <v>629</v>
      </c>
      <c r="B317" s="2" t="s">
        <v>630</v>
      </c>
      <c r="C317" s="4">
        <v>15639.52</v>
      </c>
      <c r="D317" s="11">
        <v>6458232</v>
      </c>
      <c r="E317" s="11">
        <v>24957748.180279423</v>
      </c>
      <c r="F317" s="11">
        <v>56064000</v>
      </c>
      <c r="G317" s="11">
        <v>87479980.180279419</v>
      </c>
      <c r="H317" s="11">
        <f t="shared" si="13"/>
        <v>5593.5207845432224</v>
      </c>
      <c r="I317" s="11">
        <f t="shared" si="14"/>
        <v>0</v>
      </c>
      <c r="J317" s="14">
        <f t="shared" si="15"/>
        <v>0</v>
      </c>
    </row>
    <row r="318" spans="1:10" x14ac:dyDescent="0.25">
      <c r="A318" s="1" t="s">
        <v>631</v>
      </c>
      <c r="B318" s="2" t="s">
        <v>632</v>
      </c>
      <c r="C318" s="4">
        <v>5476.36</v>
      </c>
      <c r="D318" s="11">
        <v>1042242</v>
      </c>
      <c r="E318" s="11">
        <v>3455542.5220404016</v>
      </c>
      <c r="F318" s="11">
        <v>7762000</v>
      </c>
      <c r="G318" s="11">
        <v>12259784.522040401</v>
      </c>
      <c r="H318" s="11">
        <f t="shared" si="13"/>
        <v>2238.6739589874301</v>
      </c>
      <c r="I318" s="11">
        <f t="shared" si="14"/>
        <v>0</v>
      </c>
      <c r="J318" s="14">
        <f t="shared" si="15"/>
        <v>0</v>
      </c>
    </row>
    <row r="319" spans="1:10" x14ac:dyDescent="0.25">
      <c r="A319" s="1" t="s">
        <v>633</v>
      </c>
      <c r="B319" s="2" t="s">
        <v>634</v>
      </c>
      <c r="C319" s="4">
        <v>1253.1500000000001</v>
      </c>
      <c r="D319" s="11">
        <v>261542</v>
      </c>
      <c r="E319" s="11">
        <v>1011559.2981314142</v>
      </c>
      <c r="F319" s="11">
        <v>2272000</v>
      </c>
      <c r="G319" s="11">
        <v>3545101.2981314142</v>
      </c>
      <c r="H319" s="11">
        <f t="shared" si="13"/>
        <v>2828.9520792653825</v>
      </c>
      <c r="I319" s="11">
        <f t="shared" si="14"/>
        <v>0</v>
      </c>
      <c r="J319" s="14">
        <f t="shared" si="15"/>
        <v>0</v>
      </c>
    </row>
  </sheetData>
  <autoFilter ref="A5:J319"/>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 </vt:lpstr>
      <vt:lpstr>ESSER Stabilization Funding</vt:lpstr>
      <vt:lpstr>'Introduction '!Print_Area</vt:lpstr>
      <vt:lpstr>'ESSER Stabilization Funding'!Print_Titles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Matakas</dc:creator>
  <cp:lastModifiedBy>Melissa Jarmon</cp:lastModifiedBy>
  <cp:lastPrinted>2021-05-03T21:04:55Z</cp:lastPrinted>
  <dcterms:created xsi:type="dcterms:W3CDTF">2021-04-30T22:01:40Z</dcterms:created>
  <dcterms:modified xsi:type="dcterms:W3CDTF">2021-05-21T22:58:28Z</dcterms:modified>
</cp:coreProperties>
</file>