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24000" windowHeight="14235" activeTab="3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Bonds!$A$1:$G$75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G33" i="1" l="1"/>
  <c r="J15" i="3"/>
  <c r="V39" i="2"/>
  <c r="S39" i="2"/>
  <c r="P39" i="2"/>
  <c r="M39" i="2"/>
  <c r="J39" i="2"/>
  <c r="G39" i="2"/>
  <c r="D39" i="2"/>
  <c r="G73" i="4"/>
  <c r="D73" i="4"/>
  <c r="D91" i="5"/>
  <c r="M91" i="5"/>
  <c r="J91" i="5"/>
  <c r="G91" i="5"/>
  <c r="U39" i="2" l="1"/>
  <c r="R39" i="2"/>
  <c r="O39" i="2"/>
  <c r="C39" i="2"/>
  <c r="F73" i="4"/>
  <c r="O91" i="5"/>
  <c r="C91" i="5"/>
  <c r="L39" i="2"/>
  <c r="I39" i="2"/>
  <c r="F39" i="2"/>
  <c r="C73" i="4"/>
  <c r="F91" i="5"/>
  <c r="L91" i="5" l="1"/>
  <c r="I91" i="5"/>
  <c r="E21" i="1" l="1"/>
  <c r="E30" i="1"/>
  <c r="E29" i="1"/>
  <c r="E28" i="1"/>
  <c r="E27" i="1"/>
  <c r="E26" i="1"/>
  <c r="X91" i="5"/>
  <c r="U91" i="5"/>
  <c r="E8" i="1"/>
  <c r="E11" i="1"/>
  <c r="E10" i="1"/>
  <c r="E9" i="1"/>
  <c r="U15" i="3"/>
  <c r="E44" i="1" s="1"/>
  <c r="R15" i="3"/>
  <c r="O15" i="3"/>
  <c r="E42" i="1" s="1"/>
  <c r="L15" i="3"/>
  <c r="E41" i="1" s="1"/>
  <c r="I15" i="3"/>
  <c r="E40" i="1" s="1"/>
  <c r="F15" i="3"/>
  <c r="E39" i="1" s="1"/>
  <c r="C15" i="3"/>
  <c r="E38" i="1" s="1"/>
  <c r="G8" i="1"/>
  <c r="E43" i="1"/>
  <c r="G21" i="1"/>
  <c r="G20" i="1"/>
  <c r="G10" i="1"/>
  <c r="G9" i="1"/>
  <c r="G11" i="1"/>
  <c r="P91" i="5"/>
  <c r="G12" i="1" s="1"/>
  <c r="G15" i="3"/>
  <c r="G39" i="1" s="1"/>
  <c r="D15" i="3"/>
  <c r="G38" i="1" s="1"/>
  <c r="V15" i="3"/>
  <c r="G44" i="1" s="1"/>
  <c r="G40" i="1"/>
  <c r="M15" i="3"/>
  <c r="G41" i="1" s="1"/>
  <c r="P15" i="3"/>
  <c r="G42" i="1" s="1"/>
  <c r="S15" i="3"/>
  <c r="G43" i="1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<sst xmlns="http://schemas.openxmlformats.org/spreadsheetml/2006/main" count="434" uniqueCount="215">
  <si>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</si>
  <si>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</si>
  <si>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</si>
  <si>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</si>
  <si>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</si>
  <si>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</si>
  <si>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</si>
  <si>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</si>
  <si>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</si>
  <si>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</si>
  <si>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</si>
  <si>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</si>
  <si>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</si>
  <si>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</si>
  <si>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</si>
  <si>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</si>
  <si>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</si>
  <si>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</si>
  <si>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</si>
  <si>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</si>
  <si>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</si>
  <si>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</si>
  <si>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</si>
  <si>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</si>
  <si>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</si>
  <si>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</si>
  <si>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Fail</t>
  </si>
  <si>
    <t>%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</si>
  <si>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</si>
  <si>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</si>
  <si>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</si>
  <si>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</si>
  <si>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</si>
  <si>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</si>
  <si>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</si>
  <si>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</si>
  <si>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</si>
  <si>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</si>
  <si>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</si>
  <si>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</si>
  <si>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TOTAL - 35</t>
  </si>
  <si>
    <t xml:space="preserve">    2020 Collection </t>
  </si>
  <si>
    <t xml:space="preserve">    2021 Collection</t>
  </si>
  <si>
    <t>Oct. 2014</t>
  </si>
  <si>
    <t>Collection 2021</t>
  </si>
  <si>
    <t>Skagit</t>
  </si>
  <si>
    <t>20 yrs</t>
  </si>
  <si>
    <t>Snohomish</t>
  </si>
  <si>
    <t>Arlington SD</t>
  </si>
  <si>
    <t>Klickitat</t>
  </si>
  <si>
    <t>Whatcom</t>
  </si>
  <si>
    <t>Douglas</t>
  </si>
  <si>
    <t>Chelan</t>
  </si>
  <si>
    <t>Cowlitz</t>
  </si>
  <si>
    <t>Spokane</t>
  </si>
  <si>
    <t>Lewis</t>
  </si>
  <si>
    <t>Chehalis</t>
  </si>
  <si>
    <t xml:space="preserve">Anacortes </t>
  </si>
  <si>
    <t xml:space="preserve">Blaine </t>
  </si>
  <si>
    <t xml:space="preserve">Cascade </t>
  </si>
  <si>
    <t xml:space="preserve">Central Valley </t>
  </si>
  <si>
    <t>22 yrs</t>
  </si>
  <si>
    <t>Cheney</t>
  </si>
  <si>
    <t xml:space="preserve">Bickleton </t>
  </si>
  <si>
    <t>21 yrs</t>
  </si>
  <si>
    <t>Jefferson</t>
  </si>
  <si>
    <t>Chimacum</t>
  </si>
  <si>
    <t>Ferry</t>
  </si>
  <si>
    <t>Curlew</t>
  </si>
  <si>
    <t>Deer Park</t>
  </si>
  <si>
    <t>Kittitas</t>
  </si>
  <si>
    <t>Ellensburg</t>
  </si>
  <si>
    <t>Grant</t>
  </si>
  <si>
    <t>Ephrata</t>
  </si>
  <si>
    <t>Whitman</t>
  </si>
  <si>
    <t>Clark</t>
  </si>
  <si>
    <t>Hockinson</t>
  </si>
  <si>
    <t>Benton</t>
  </si>
  <si>
    <t>Kennewick</t>
  </si>
  <si>
    <t>Kiona-Benton City</t>
  </si>
  <si>
    <t>Lamont</t>
  </si>
  <si>
    <t>Liberty</t>
  </si>
  <si>
    <t>Liberty (tech)</t>
  </si>
  <si>
    <t>Lyle</t>
  </si>
  <si>
    <t>Manson</t>
  </si>
  <si>
    <t>Mead</t>
  </si>
  <si>
    <t>King</t>
  </si>
  <si>
    <t>Snoqualmie Valley</t>
  </si>
  <si>
    <t>Medical Lake</t>
  </si>
  <si>
    <t>Moses Lake</t>
  </si>
  <si>
    <t>Pacific</t>
  </si>
  <si>
    <t>Naselle-Grays River</t>
  </si>
  <si>
    <t>Nine Mile Falls</t>
  </si>
  <si>
    <t>Nooksack Valley</t>
  </si>
  <si>
    <t>04019</t>
  </si>
  <si>
    <t>08401</t>
  </si>
  <si>
    <t>08402</t>
  </si>
  <si>
    <t>13165</t>
  </si>
  <si>
    <t>13301</t>
  </si>
  <si>
    <t>Grand Coulee Dam</t>
  </si>
  <si>
    <t>13161</t>
  </si>
  <si>
    <t>10050</t>
  </si>
  <si>
    <t>20203</t>
  </si>
  <si>
    <t>20406</t>
  </si>
  <si>
    <t>25155</t>
  </si>
  <si>
    <t>32325</t>
  </si>
  <si>
    <t>32326</t>
  </si>
  <si>
    <t>32354</t>
  </si>
  <si>
    <t>32356</t>
  </si>
  <si>
    <t>32360</t>
  </si>
  <si>
    <t>32414</t>
  </si>
  <si>
    <t>32362</t>
  </si>
  <si>
    <t>03017</t>
  </si>
  <si>
    <t>04228</t>
  </si>
  <si>
    <t>16049</t>
  </si>
  <si>
    <t>19401</t>
  </si>
  <si>
    <t>17410</t>
  </si>
  <si>
    <t>21302</t>
  </si>
  <si>
    <t>29103</t>
  </si>
  <si>
    <t>37503</t>
  </si>
  <si>
    <t>37506</t>
  </si>
  <si>
    <t>Garfield</t>
  </si>
  <si>
    <t>31016</t>
  </si>
  <si>
    <t>Lincoln</t>
  </si>
  <si>
    <t>Odessa</t>
  </si>
  <si>
    <t>Okanogan</t>
  </si>
  <si>
    <t>24105</t>
  </si>
  <si>
    <t>Orchard Prairie</t>
  </si>
  <si>
    <t>32123</t>
  </si>
  <si>
    <t xml:space="preserve">Orient </t>
  </si>
  <si>
    <t>10065</t>
  </si>
  <si>
    <t>Palouse</t>
  </si>
  <si>
    <t>38301</t>
  </si>
  <si>
    <t>Mason</t>
  </si>
  <si>
    <t>Pioneer</t>
  </si>
  <si>
    <t>25 yrs</t>
  </si>
  <si>
    <t>23402</t>
  </si>
  <si>
    <t>Clallam</t>
  </si>
  <si>
    <t>Port Angeles</t>
  </si>
  <si>
    <t>05121</t>
  </si>
  <si>
    <t>Port Townsend (1/5 tech)</t>
  </si>
  <si>
    <t>Quincy</t>
  </si>
  <si>
    <t>13144</t>
  </si>
  <si>
    <t>Reardan Edwall</t>
  </si>
  <si>
    <t>22009</t>
  </si>
  <si>
    <t xml:space="preserve">Republic </t>
  </si>
  <si>
    <t>10309</t>
  </si>
  <si>
    <t xml:space="preserve">Roosevlet </t>
  </si>
  <si>
    <t>20403</t>
  </si>
  <si>
    <t>Sequim</t>
  </si>
  <si>
    <t>05323</t>
  </si>
  <si>
    <t>32081</t>
  </si>
  <si>
    <t>Sprague</t>
  </si>
  <si>
    <t>22008</t>
  </si>
  <si>
    <t>Toledo</t>
  </si>
  <si>
    <t>21237</t>
  </si>
  <si>
    <t>2,38</t>
  </si>
  <si>
    <t>Tonasket</t>
  </si>
  <si>
    <t>24404</t>
  </si>
  <si>
    <t>12 yrs</t>
  </si>
  <si>
    <t>Toutle Lake</t>
  </si>
  <si>
    <t>08130</t>
  </si>
  <si>
    <t>Trout Lake</t>
  </si>
  <si>
    <t>20400</t>
  </si>
  <si>
    <t>Washougal</t>
  </si>
  <si>
    <t>06112</t>
  </si>
  <si>
    <t>West Valley</t>
  </si>
  <si>
    <t>32363</t>
  </si>
  <si>
    <t>West Valley (tech)</t>
  </si>
  <si>
    <t>Thurston</t>
  </si>
  <si>
    <t>Yelm</t>
  </si>
  <si>
    <t>34002</t>
  </si>
  <si>
    <t xml:space="preserve">TOTAL - </t>
  </si>
  <si>
    <t>Highline</t>
  </si>
  <si>
    <t>17401</t>
  </si>
  <si>
    <t>22105</t>
  </si>
  <si>
    <t>Freeman</t>
  </si>
  <si>
    <t>32358</t>
  </si>
  <si>
    <t>Riverside</t>
  </si>
  <si>
    <t>32416</t>
  </si>
  <si>
    <t>Stevens</t>
  </si>
  <si>
    <t>Chewelah</t>
  </si>
  <si>
    <t>33036</t>
  </si>
  <si>
    <t>Kettle Falls</t>
  </si>
  <si>
    <t>Wellpinit</t>
  </si>
  <si>
    <t>33212</t>
  </si>
  <si>
    <t>33049</t>
  </si>
  <si>
    <t>Colton</t>
  </si>
  <si>
    <t>Pomeroy</t>
  </si>
  <si>
    <t>12110</t>
  </si>
  <si>
    <t>Walla Walla</t>
  </si>
  <si>
    <t>Columbia</t>
  </si>
  <si>
    <t>36400</t>
  </si>
  <si>
    <t>38306</t>
  </si>
  <si>
    <t>38302</t>
  </si>
  <si>
    <t>Evaline</t>
  </si>
  <si>
    <t>Tenino</t>
  </si>
  <si>
    <t>21036</t>
  </si>
  <si>
    <t>Yakima</t>
  </si>
  <si>
    <t>Grandview</t>
  </si>
  <si>
    <t>Granger</t>
  </si>
  <si>
    <t>39204</t>
  </si>
  <si>
    <t>Castle Rock Prop 2</t>
  </si>
  <si>
    <t>Castle Rock Prop 1</t>
  </si>
  <si>
    <t>Kalama Prop 2</t>
  </si>
  <si>
    <t>Kalama Prop 1</t>
  </si>
  <si>
    <t>Bridgeport</t>
  </si>
  <si>
    <t>06098</t>
  </si>
  <si>
    <t>Pass</t>
  </si>
  <si>
    <t xml:space="preserve">  </t>
  </si>
  <si>
    <t>Levies Passed</t>
  </si>
  <si>
    <t>Levies Failed</t>
  </si>
  <si>
    <t>Unofficial February 2015</t>
  </si>
  <si>
    <t>February Unofficial</t>
  </si>
  <si>
    <t>WallaWalla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</si>
</sst>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  <numFmt numFmtId="174" formatCode="_([$$-409]* #,##0_);_([$$-409]* \(#,##0\);_([$$-409]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6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69" fontId="0" fillId="0" borderId="9" xfId="0" applyNumberFormat="1" applyBorder="1"/>
    <xf numFmtId="168" fontId="0" fillId="0" borderId="2" xfId="0" applyNumberFormat="1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49" fontId="12" fillId="0" borderId="0" xfId="0" applyNumberFormat="1" applyFont="1"/>
    <xf numFmtId="169" fontId="0" fillId="0" borderId="7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1" fontId="0" fillId="0" borderId="11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72" fontId="0" fillId="0" borderId="11" xfId="1" applyNumberFormat="1" applyFon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6" fontId="0" fillId="0" borderId="3" xfId="0" applyNumberFormat="1" applyBorder="1"/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left"/>
    </xf>
    <xf numFmtId="41" fontId="12" fillId="0" borderId="11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168" fontId="12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12" xfId="0" applyBorder="1"/>
    <xf numFmtId="168" fontId="10" fillId="0" borderId="14" xfId="0" applyNumberFormat="1" applyFont="1" applyBorder="1"/>
    <xf numFmtId="6" fontId="10" fillId="0" borderId="2" xfId="0" applyNumberFormat="1" applyFont="1" applyBorder="1" applyAlignment="1">
      <alignment horizontal="center"/>
    </xf>
    <xf numFmtId="0" fontId="0" fillId="0" borderId="3" xfId="0" applyBorder="1" applyAlignment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10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6" fillId="0" borderId="12" xfId="0" applyNumberFormat="1" applyFont="1" applyBorder="1" applyAlignment="1" applyProtection="1">
      <alignment horizontal="center"/>
    </xf>
    <xf numFmtId="10" fontId="10" fillId="0" borderId="11" xfId="0" applyNumberFormat="1" applyFont="1" applyBorder="1"/>
    <xf numFmtId="6" fontId="1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4" xfId="0" applyFont="1" applyBorder="1" applyAlignment="1" applyProtection="1">
      <alignment horizontal="center"/>
    </xf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8" fontId="10" fillId="0" borderId="15" xfId="0" applyNumberFormat="1" applyFont="1" applyBorder="1"/>
    <xf numFmtId="10" fontId="10" fillId="0" borderId="11" xfId="0" applyNumberFormat="1" applyFont="1" applyBorder="1" applyAlignment="1" applyProtection="1">
      <alignment horizontal="centerContinuous"/>
    </xf>
    <xf numFmtId="10" fontId="16" fillId="0" borderId="11" xfId="0" applyNumberFormat="1" applyFont="1" applyBorder="1"/>
    <xf numFmtId="6" fontId="10" fillId="0" borderId="11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10" fontId="10" fillId="0" borderId="15" xfId="0" applyNumberFormat="1" applyFont="1" applyBorder="1" applyAlignment="1">
      <alignment horizontal="center"/>
    </xf>
    <xf numFmtId="6" fontId="12" fillId="0" borderId="9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168" fontId="10" fillId="0" borderId="3" xfId="0" applyNumberFormat="1" applyFont="1" applyBorder="1"/>
    <xf numFmtId="6" fontId="12" fillId="0" borderId="3" xfId="0" applyNumberFormat="1" applyFont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0" fontId="10" fillId="0" borderId="16" xfId="0" applyFont="1" applyBorder="1"/>
    <xf numFmtId="10" fontId="0" fillId="0" borderId="0" xfId="0" applyNumberFormat="1" applyBorder="1"/>
    <xf numFmtId="168" fontId="0" fillId="0" borderId="3" xfId="0" applyNumberFormat="1" applyFill="1" applyBorder="1"/>
    <xf numFmtId="168" fontId="0" fillId="0" borderId="9" xfId="0" applyNumberFormat="1" applyFill="1" applyBorder="1"/>
    <xf numFmtId="6" fontId="0" fillId="0" borderId="3" xfId="0" applyNumberFormat="1" applyFill="1" applyBorder="1"/>
    <xf numFmtId="6" fontId="0" fillId="0" borderId="9" xfId="0" applyNumberFormat="1" applyFill="1" applyBorder="1"/>
    <xf numFmtId="6" fontId="0" fillId="0" borderId="9" xfId="0" applyNumberFormat="1" applyBorder="1"/>
    <xf numFmtId="166" fontId="0" fillId="0" borderId="3" xfId="1" applyNumberFormat="1" applyFont="1" applyFill="1" applyBorder="1"/>
    <xf numFmtId="166" fontId="0" fillId="0" borderId="9" xfId="1" applyNumberFormat="1" applyFont="1" applyBorder="1"/>
    <xf numFmtId="38" fontId="10" fillId="0" borderId="3" xfId="0" applyNumberFormat="1" applyFont="1" applyBorder="1"/>
    <xf numFmtId="166" fontId="0" fillId="0" borderId="10" xfId="1" applyNumberFormat="1" applyFont="1" applyBorder="1"/>
    <xf numFmtId="0" fontId="10" fillId="0" borderId="14" xfId="0" applyFont="1" applyBorder="1"/>
    <xf numFmtId="3" fontId="10" fillId="0" borderId="3" xfId="0" applyNumberFormat="1" applyFont="1" applyBorder="1" applyAlignment="1"/>
    <xf numFmtId="172" fontId="0" fillId="0" borderId="11" xfId="0" applyNumberFormat="1" applyBorder="1" applyAlignment="1"/>
    <xf numFmtId="0" fontId="10" fillId="0" borderId="3" xfId="0" applyFont="1" applyBorder="1" applyAlignment="1"/>
    <xf numFmtId="0" fontId="10" fillId="0" borderId="9" xfId="0" applyFont="1" applyBorder="1" applyAlignment="1"/>
    <xf numFmtId="3" fontId="0" fillId="0" borderId="0" xfId="0" applyNumberFormat="1" applyBorder="1" applyAlignment="1"/>
    <xf numFmtId="10" fontId="10" fillId="0" borderId="10" xfId="0" applyNumberFormat="1" applyFont="1" applyBorder="1" applyAlignment="1" applyProtection="1">
      <alignment horizontal="center" wrapText="1"/>
    </xf>
    <xf numFmtId="10" fontId="10" fillId="0" borderId="11" xfId="0" applyNumberFormat="1" applyFont="1" applyBorder="1" applyAlignment="1" applyProtection="1">
      <alignment horizontal="center" wrapText="1"/>
    </xf>
    <xf numFmtId="10" fontId="10" fillId="0" borderId="12" xfId="0" applyNumberFormat="1" applyFont="1" applyBorder="1" applyAlignment="1" applyProtection="1">
      <alignment horizontal="center"/>
    </xf>
    <xf numFmtId="174" fontId="10" fillId="0" borderId="11" xfId="2" applyNumberFormat="1" applyFont="1" applyBorder="1"/>
    <xf numFmtId="173" fontId="10" fillId="0" borderId="11" xfId="2" applyNumberFormat="1" applyFont="1" applyBorder="1"/>
    <xf numFmtId="10" fontId="10" fillId="0" borderId="0" xfId="0" applyNumberFormat="1" applyFont="1" applyFill="1"/>
    <xf numFmtId="10" fontId="16" fillId="0" borderId="0" xfId="0" applyNumberFormat="1" applyFont="1" applyBorder="1"/>
    <xf numFmtId="0" fontId="12" fillId="0" borderId="9" xfId="0" applyFont="1" applyBorder="1" applyAlignment="1">
      <alignment horizontal="left"/>
    </xf>
    <xf numFmtId="10" fontId="10" fillId="0" borderId="12" xfId="0" applyNumberFormat="1" applyFont="1" applyBorder="1"/>
    <xf numFmtId="168" fontId="0" fillId="0" borderId="9" xfId="0" applyNumberFormat="1" applyBorder="1"/>
    <xf numFmtId="168" fontId="0" fillId="0" borderId="12" xfId="0" applyNumberFormat="1" applyBorder="1"/>
    <xf numFmtId="169" fontId="0" fillId="0" borderId="9" xfId="2" applyNumberFormat="1" applyFont="1" applyBorder="1"/>
    <xf numFmtId="3" fontId="0" fillId="0" borderId="12" xfId="0" applyNumberFormat="1" applyBorder="1"/>
    <xf numFmtId="0" fontId="0" fillId="0" borderId="6" xfId="0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I11" sqref="I11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  <col min="8" max="9" width="9.140625" customWidth="1"/>
  </cols>
  <sheetData>
    <row r="1" spans="1:7" ht="18">
      <c r="A1" s="349" t="s">
        <v>0</v>
      </c>
      <c r="B1" s="349"/>
      <c r="C1" s="349"/>
      <c r="D1" s="349"/>
      <c r="E1" s="349"/>
      <c r="F1" s="349"/>
      <c r="G1" s="349"/>
    </row>
    <row r="2" spans="1:7" ht="15.75">
      <c r="A2" s="350" t="s">
        <v>212</v>
      </c>
      <c r="B2" s="350"/>
      <c r="C2" s="350"/>
      <c r="D2" s="350"/>
      <c r="E2" s="350"/>
      <c r="F2" s="350"/>
      <c r="G2" s="350"/>
    </row>
    <row r="3" spans="1:7" ht="15.75">
      <c r="A3" s="351" t="s">
        <v>1</v>
      </c>
      <c r="B3" s="351"/>
      <c r="C3" s="351"/>
      <c r="D3" s="351"/>
      <c r="E3" s="351"/>
      <c r="F3" s="351"/>
      <c r="G3" s="351"/>
    </row>
    <row r="4" spans="1:7" ht="15.75">
      <c r="A4" s="352"/>
      <c r="B4" s="352"/>
      <c r="C4" s="352"/>
      <c r="D4" s="352"/>
      <c r="E4" s="352"/>
      <c r="F4" s="352"/>
      <c r="G4" s="352"/>
    </row>
    <row r="5" spans="1:7" ht="20.25">
      <c r="A5" s="3" t="s">
        <v>2</v>
      </c>
      <c r="B5" s="1"/>
      <c r="C5" s="2"/>
      <c r="D5" s="1"/>
      <c r="E5" s="101" t="s">
        <v>210</v>
      </c>
      <c r="F5" s="1"/>
      <c r="G5" s="102" t="s">
        <v>211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45</v>
      </c>
      <c r="F7" s="21"/>
      <c r="G7" s="7">
        <v>1</v>
      </c>
    </row>
    <row r="8" spans="1:7" ht="15">
      <c r="A8" s="5" t="s">
        <v>4</v>
      </c>
      <c r="B8" s="4"/>
      <c r="D8" s="4"/>
      <c r="E8" s="7">
        <f>'M&amp;O'!C91</f>
        <v>119625</v>
      </c>
      <c r="F8" s="21"/>
      <c r="G8" s="30">
        <f>'M&amp;O'!D91</f>
        <v>81</v>
      </c>
    </row>
    <row r="9" spans="1:7" ht="15">
      <c r="A9" s="10" t="s">
        <v>28</v>
      </c>
      <c r="B9" s="4"/>
      <c r="D9" s="4"/>
      <c r="E9" s="9">
        <f>'M&amp;O'!F91</f>
        <v>257241976</v>
      </c>
      <c r="F9" s="27"/>
      <c r="G9" s="31">
        <f>'M&amp;O'!G91</f>
        <v>117000</v>
      </c>
    </row>
    <row r="10" spans="1:7" ht="15">
      <c r="A10" s="10" t="s">
        <v>29</v>
      </c>
      <c r="B10" s="4"/>
      <c r="D10" s="4"/>
      <c r="E10" s="9">
        <f>'M&amp;O'!I91</f>
        <v>266084619</v>
      </c>
      <c r="F10" s="27"/>
      <c r="G10" s="31">
        <f>'M&amp;O'!J91</f>
        <v>117000</v>
      </c>
    </row>
    <row r="11" spans="1:7" ht="15">
      <c r="A11" s="10" t="s">
        <v>32</v>
      </c>
      <c r="B11" s="4"/>
      <c r="D11" s="4"/>
      <c r="E11" s="9">
        <f>'M&amp;O'!L91</f>
        <v>261682237</v>
      </c>
      <c r="F11" s="27"/>
      <c r="G11" s="31">
        <f>'M&amp;O'!M91</f>
        <v>117000</v>
      </c>
    </row>
    <row r="12" spans="1:7" ht="15">
      <c r="A12" s="10" t="s">
        <v>36</v>
      </c>
      <c r="B12" s="4"/>
      <c r="D12" s="4"/>
      <c r="E12" s="193">
        <v>19496197</v>
      </c>
      <c r="F12" s="27"/>
      <c r="G12" s="192">
        <f>'M&amp;O'!P91</f>
        <v>0</v>
      </c>
    </row>
    <row r="13" spans="1:7" ht="15">
      <c r="A13" s="10" t="s">
        <v>41</v>
      </c>
      <c r="B13" s="4"/>
      <c r="D13" s="4"/>
      <c r="E13" s="116">
        <v>0</v>
      </c>
      <c r="F13" s="27"/>
      <c r="G13" s="82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804505029</v>
      </c>
      <c r="F14" s="32"/>
      <c r="G14" s="12">
        <f>SUM(G9:G12)</f>
        <v>351000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14</v>
      </c>
      <c r="F19" s="4"/>
      <c r="G19" s="7">
        <v>13</v>
      </c>
    </row>
    <row r="20" spans="1:7" ht="15">
      <c r="A20" s="5" t="s">
        <v>8</v>
      </c>
      <c r="B20" s="4"/>
      <c r="C20" s="8"/>
      <c r="D20" s="4"/>
      <c r="E20" s="115">
        <v>94648</v>
      </c>
      <c r="F20" s="4"/>
      <c r="G20" s="83">
        <f>Bonds!D73</f>
        <v>52086</v>
      </c>
    </row>
    <row r="21" spans="1:7" ht="15.75">
      <c r="A21" s="5" t="s">
        <v>9</v>
      </c>
      <c r="B21" s="5"/>
      <c r="C21" s="11" t="s">
        <v>5</v>
      </c>
      <c r="D21" s="4"/>
      <c r="E21" s="16">
        <f>Bonds!F73</f>
        <v>1044372474</v>
      </c>
      <c r="F21" s="17"/>
      <c r="G21" s="12">
        <f>Bonds!G73</f>
        <v>868098291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10</v>
      </c>
      <c r="F25" s="4"/>
      <c r="G25" s="7">
        <v>1</v>
      </c>
    </row>
    <row r="26" spans="1:7" ht="15">
      <c r="A26" s="5" t="s">
        <v>8</v>
      </c>
      <c r="B26" s="4"/>
      <c r="C26" s="23"/>
      <c r="D26" s="4"/>
      <c r="E26" s="7">
        <f>Capital!C39</f>
        <v>11783</v>
      </c>
      <c r="F26" s="4"/>
      <c r="G26" s="7">
        <v>5119</v>
      </c>
    </row>
    <row r="27" spans="1:7" ht="15">
      <c r="A27" s="10" t="s">
        <v>28</v>
      </c>
      <c r="B27" s="4"/>
      <c r="C27" s="23"/>
      <c r="D27" s="4"/>
      <c r="E27" s="9">
        <f>Capital!F39</f>
        <v>3982660</v>
      </c>
      <c r="F27" s="4"/>
      <c r="G27" s="9">
        <v>653000</v>
      </c>
    </row>
    <row r="28" spans="1:7" ht="15">
      <c r="A28" s="10" t="s">
        <v>29</v>
      </c>
      <c r="B28" s="4"/>
      <c r="C28" s="23"/>
      <c r="D28" s="4"/>
      <c r="E28" s="9">
        <f>Capital!I39</f>
        <v>3906914</v>
      </c>
      <c r="F28" s="4"/>
      <c r="G28" s="9">
        <v>658000</v>
      </c>
    </row>
    <row r="29" spans="1:7" ht="15">
      <c r="A29" s="10" t="s">
        <v>32</v>
      </c>
      <c r="B29" s="5"/>
      <c r="C29" s="23"/>
      <c r="D29" s="4"/>
      <c r="E29" s="9">
        <f>Capital!L39</f>
        <v>3735691</v>
      </c>
      <c r="F29" s="5"/>
      <c r="G29" s="24">
        <v>664000</v>
      </c>
    </row>
    <row r="30" spans="1:7" ht="15">
      <c r="A30" s="10" t="s">
        <v>36</v>
      </c>
      <c r="B30" s="5"/>
      <c r="C30" s="23"/>
      <c r="D30" s="4"/>
      <c r="E30" s="9">
        <f>Capital!O39</f>
        <v>1537924</v>
      </c>
      <c r="F30" s="5"/>
      <c r="G30" s="24">
        <v>125000</v>
      </c>
    </row>
    <row r="31" spans="1:7" ht="15">
      <c r="A31" s="10" t="s">
        <v>37</v>
      </c>
      <c r="B31" s="5"/>
      <c r="C31" s="23"/>
      <c r="D31" s="4"/>
      <c r="E31" s="9">
        <v>1689683</v>
      </c>
      <c r="F31" s="5"/>
      <c r="G31" s="24">
        <v>125000</v>
      </c>
    </row>
    <row r="32" spans="1:7" ht="15">
      <c r="A32" s="10" t="s">
        <v>42</v>
      </c>
      <c r="B32" s="5"/>
      <c r="C32" s="23"/>
      <c r="D32" s="4"/>
      <c r="E32" s="116">
        <v>1716975</v>
      </c>
      <c r="F32" s="5"/>
      <c r="G32" s="51">
        <v>125000</v>
      </c>
    </row>
    <row r="33" spans="1:7" ht="15.75">
      <c r="A33" s="10"/>
      <c r="B33" s="5"/>
      <c r="C33" s="11" t="s">
        <v>5</v>
      </c>
      <c r="D33" s="4"/>
      <c r="E33" s="117">
        <f>SUM(E27:E32)</f>
        <v>16569847</v>
      </c>
      <c r="F33" s="5"/>
      <c r="G33" s="56">
        <f>SUM(G27:G32)</f>
        <v>2350000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0</v>
      </c>
      <c r="F37" s="4"/>
      <c r="G37" s="26">
        <v>1</v>
      </c>
    </row>
    <row r="38" spans="1:7" ht="15">
      <c r="A38" s="5" t="s">
        <v>8</v>
      </c>
      <c r="B38" s="4"/>
      <c r="C38" s="4"/>
      <c r="D38" s="4"/>
      <c r="E38" s="120">
        <f>Transp.!C15</f>
        <v>0</v>
      </c>
      <c r="F38" s="4"/>
      <c r="G38" s="26">
        <f>Transp.!D15</f>
        <v>5437</v>
      </c>
    </row>
    <row r="39" spans="1:7" ht="15">
      <c r="A39" s="10" t="s">
        <v>28</v>
      </c>
      <c r="C39" s="4"/>
      <c r="D39" s="4"/>
      <c r="E39" s="27">
        <f>Transp.!F15</f>
        <v>0</v>
      </c>
      <c r="F39" s="4"/>
      <c r="G39" s="25">
        <f>Transp.!G15</f>
        <v>1500000</v>
      </c>
    </row>
    <row r="40" spans="1:7" ht="15">
      <c r="A40" s="10" t="s">
        <v>29</v>
      </c>
      <c r="E40" s="118">
        <f>Transp.!I15</f>
        <v>0</v>
      </c>
      <c r="G40" s="98">
        <f>Transp.!J15</f>
        <v>1500000</v>
      </c>
    </row>
    <row r="41" spans="1:7" ht="15">
      <c r="A41" s="10" t="s">
        <v>32</v>
      </c>
      <c r="E41" s="118">
        <f>Transp.!L15</f>
        <v>0</v>
      </c>
      <c r="G41" s="99">
        <f>Transp.!M15</f>
        <v>0</v>
      </c>
    </row>
    <row r="42" spans="1:7" ht="15">
      <c r="A42" s="10" t="s">
        <v>36</v>
      </c>
      <c r="E42" s="118">
        <f>Transp.!O15</f>
        <v>0</v>
      </c>
      <c r="G42" s="99">
        <f>Transp.!P15</f>
        <v>0</v>
      </c>
    </row>
    <row r="43" spans="1:7" ht="15">
      <c r="A43" s="10" t="s">
        <v>37</v>
      </c>
      <c r="E43" s="118">
        <f>Transp.!R15</f>
        <v>0</v>
      </c>
      <c r="G43" s="99">
        <f>Transp.!S15</f>
        <v>0</v>
      </c>
    </row>
    <row r="44" spans="1:7" ht="15">
      <c r="A44" s="10" t="s">
        <v>42</v>
      </c>
      <c r="E44" s="119">
        <f>Transp.!U15</f>
        <v>0</v>
      </c>
      <c r="G44" s="100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>
        <f>SUM(G39:G44)</f>
        <v>3000000</v>
      </c>
    </row>
    <row r="48" spans="1:7">
      <c r="A48" s="86" t="s">
        <v>38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9"/>
  <sheetViews>
    <sheetView topLeftCell="A12" zoomScaleNormal="100" workbookViewId="0">
      <selection activeCell="B98" sqref="B98"/>
    </sheetView>
  </sheetViews>
  <sheetFormatPr defaultRowHeight="12.75"/>
  <cols>
    <col min="1" max="1" width="12.28515625" customWidth="1"/>
    <col min="2" max="2" width="16.5703125" customWidth="1"/>
    <col min="3" max="3" width="9.28515625" customWidth="1"/>
    <col min="4" max="4" width="9.7109375" customWidth="1"/>
    <col min="5" max="5" width="8.85546875" style="110" customWidth="1"/>
    <col min="6" max="6" width="13.85546875" style="61" customWidth="1"/>
    <col min="7" max="7" width="12.140625" style="28" customWidth="1"/>
    <col min="8" max="8" width="8.28515625" style="44" customWidth="1"/>
    <col min="9" max="9" width="15.140625" style="61" customWidth="1"/>
    <col min="10" max="10" width="12" style="28" customWidth="1"/>
    <col min="11" max="11" width="9.7109375" style="44" customWidth="1"/>
    <col min="12" max="12" width="14.140625" style="61" customWidth="1"/>
    <col min="13" max="13" width="11.7109375" style="28" customWidth="1"/>
    <col min="14" max="14" width="7.28515625" style="44" customWidth="1"/>
    <col min="15" max="15" width="14.85546875" style="61" customWidth="1"/>
    <col min="16" max="16" width="12" style="28" customWidth="1"/>
    <col min="17" max="17" width="8" style="44" customWidth="1"/>
    <col min="18" max="18" width="10.5703125" style="61" hidden="1" customWidth="1"/>
    <col min="19" max="19" width="10.5703125" style="28" hidden="1" customWidth="1"/>
    <col min="20" max="20" width="0" style="44" hidden="1" customWidth="1"/>
    <col min="21" max="21" width="14.28515625" style="45" customWidth="1"/>
    <col min="22" max="22" width="9.140625" customWidth="1"/>
    <col min="23" max="23" width="7.7109375" customWidth="1"/>
    <col min="24" max="24" width="14.28515625" customWidth="1"/>
    <col min="25" max="25" width="9.140625" customWidth="1"/>
    <col min="26" max="26" width="8" customWidth="1"/>
  </cols>
  <sheetData>
    <row r="1" spans="1:26" ht="20.25">
      <c r="A1" s="47" t="s">
        <v>19</v>
      </c>
      <c r="B1" s="47"/>
      <c r="E1" s="106"/>
      <c r="F1" s="62"/>
      <c r="I1" s="62"/>
      <c r="L1" s="62"/>
      <c r="O1" s="62"/>
      <c r="R1" s="62"/>
    </row>
    <row r="2" spans="1:26" ht="20.25">
      <c r="A2" s="353" t="s">
        <v>21</v>
      </c>
      <c r="B2" s="353"/>
      <c r="C2" s="353"/>
      <c r="D2" s="353"/>
      <c r="E2" s="353"/>
      <c r="F2" s="353"/>
      <c r="G2" s="353"/>
      <c r="H2" s="353"/>
      <c r="I2" s="62"/>
      <c r="L2" s="62"/>
      <c r="O2" s="62"/>
      <c r="R2" s="62"/>
    </row>
    <row r="3" spans="1:26" ht="20.25">
      <c r="A3" s="53" t="s">
        <v>213</v>
      </c>
      <c r="B3" s="53"/>
      <c r="E3" s="106"/>
      <c r="F3" s="62"/>
      <c r="I3" s="62"/>
      <c r="L3" s="62"/>
      <c r="O3" s="62"/>
      <c r="R3" s="62"/>
    </row>
    <row r="4" spans="1:26" ht="14.25" customHeight="1">
      <c r="A4" s="53"/>
      <c r="B4" s="53"/>
      <c r="E4" s="106"/>
      <c r="F4" s="62"/>
      <c r="I4" s="62"/>
      <c r="L4" s="62"/>
      <c r="O4" s="62"/>
      <c r="R4" s="62"/>
    </row>
    <row r="5" spans="1:26">
      <c r="A5" s="33"/>
      <c r="B5" s="33"/>
      <c r="C5" s="361" t="s">
        <v>12</v>
      </c>
      <c r="D5" s="361"/>
      <c r="E5" s="107"/>
      <c r="F5" s="356" t="s">
        <v>30</v>
      </c>
      <c r="G5" s="357"/>
      <c r="H5" s="358"/>
      <c r="I5" s="356" t="s">
        <v>31</v>
      </c>
      <c r="J5" s="357"/>
      <c r="K5" s="358"/>
      <c r="L5" s="356" t="s">
        <v>33</v>
      </c>
      <c r="M5" s="355"/>
      <c r="N5" s="359"/>
      <c r="O5" s="356" t="s">
        <v>35</v>
      </c>
      <c r="P5" s="355"/>
      <c r="Q5" s="359"/>
      <c r="R5" s="356" t="s">
        <v>25</v>
      </c>
      <c r="S5" s="355"/>
      <c r="T5" s="359"/>
      <c r="U5" s="356" t="s">
        <v>39</v>
      </c>
      <c r="V5" s="355"/>
      <c r="W5" s="359"/>
      <c r="X5" s="356" t="s">
        <v>44</v>
      </c>
      <c r="Y5" s="355"/>
      <c r="Z5" s="359"/>
    </row>
    <row r="6" spans="1:26">
      <c r="A6" s="33"/>
      <c r="B6" s="33"/>
      <c r="C6" s="360" t="s">
        <v>43</v>
      </c>
      <c r="D6" s="360"/>
      <c r="E6" s="107"/>
      <c r="F6" s="354" t="s">
        <v>16</v>
      </c>
      <c r="G6" s="355"/>
      <c r="H6" s="79" t="s">
        <v>18</v>
      </c>
      <c r="I6" s="354" t="s">
        <v>16</v>
      </c>
      <c r="J6" s="355"/>
      <c r="K6" s="69" t="s">
        <v>18</v>
      </c>
      <c r="L6" s="354" t="s">
        <v>16</v>
      </c>
      <c r="M6" s="355"/>
      <c r="N6" s="69" t="s">
        <v>18</v>
      </c>
      <c r="O6" s="354" t="s">
        <v>16</v>
      </c>
      <c r="P6" s="355"/>
      <c r="Q6" s="69" t="s">
        <v>18</v>
      </c>
      <c r="R6" s="354" t="s">
        <v>16</v>
      </c>
      <c r="S6" s="355"/>
      <c r="T6" s="69" t="s">
        <v>18</v>
      </c>
      <c r="U6" s="354" t="s">
        <v>16</v>
      </c>
      <c r="V6" s="355"/>
      <c r="W6" s="69" t="s">
        <v>18</v>
      </c>
      <c r="X6" s="354" t="s">
        <v>16</v>
      </c>
      <c r="Y6" s="355"/>
      <c r="Z6" s="95" t="s">
        <v>18</v>
      </c>
    </row>
    <row r="7" spans="1:26">
      <c r="A7" s="301" t="s">
        <v>13</v>
      </c>
      <c r="B7" s="302" t="s">
        <v>14</v>
      </c>
      <c r="C7" s="303" t="s">
        <v>208</v>
      </c>
      <c r="D7" s="303" t="s">
        <v>26</v>
      </c>
      <c r="E7" s="108" t="s">
        <v>27</v>
      </c>
      <c r="F7" s="304" t="s">
        <v>208</v>
      </c>
      <c r="G7" s="304" t="s">
        <v>26</v>
      </c>
      <c r="H7" s="70" t="s">
        <v>15</v>
      </c>
      <c r="I7" s="304" t="s">
        <v>208</v>
      </c>
      <c r="J7" s="304" t="s">
        <v>26</v>
      </c>
      <c r="K7" s="70" t="s">
        <v>15</v>
      </c>
      <c r="L7" s="304" t="s">
        <v>208</v>
      </c>
      <c r="M7" s="304" t="s">
        <v>26</v>
      </c>
      <c r="N7" s="70" t="s">
        <v>15</v>
      </c>
      <c r="O7" s="304" t="s">
        <v>208</v>
      </c>
      <c r="P7" s="304" t="s">
        <v>26</v>
      </c>
      <c r="Q7" s="70" t="s">
        <v>15</v>
      </c>
      <c r="R7" s="103"/>
      <c r="S7" s="64" t="s">
        <v>26</v>
      </c>
      <c r="T7" s="70" t="s">
        <v>15</v>
      </c>
      <c r="U7" s="304" t="s">
        <v>208</v>
      </c>
      <c r="V7" s="304" t="s">
        <v>26</v>
      </c>
      <c r="W7" s="70" t="s">
        <v>15</v>
      </c>
      <c r="X7" s="304" t="s">
        <v>208</v>
      </c>
      <c r="Y7" s="304" t="s">
        <v>26</v>
      </c>
      <c r="Z7" s="96" t="s">
        <v>15</v>
      </c>
    </row>
    <row r="8" spans="1:26">
      <c r="A8" s="92"/>
      <c r="B8" s="189"/>
      <c r="C8" s="244"/>
      <c r="D8" s="294"/>
      <c r="E8" s="335"/>
      <c r="F8" s="299"/>
      <c r="G8" s="84"/>
      <c r="H8" s="182"/>
      <c r="I8" s="299"/>
      <c r="J8" s="255"/>
      <c r="K8" s="182"/>
      <c r="L8" s="299"/>
      <c r="M8" s="84"/>
      <c r="N8" s="258"/>
      <c r="O8" s="299"/>
      <c r="P8" s="84"/>
      <c r="Q8" s="257"/>
      <c r="R8" s="170"/>
      <c r="S8" s="84"/>
      <c r="T8" s="85"/>
      <c r="U8" s="211"/>
      <c r="V8" s="205"/>
      <c r="W8" s="128"/>
      <c r="X8" s="204"/>
      <c r="Y8" s="205"/>
      <c r="Z8" s="97"/>
    </row>
    <row r="9" spans="1:26">
      <c r="A9" s="131" t="s">
        <v>52</v>
      </c>
      <c r="B9" s="91"/>
      <c r="C9" s="245"/>
      <c r="D9" s="292"/>
      <c r="E9" s="336"/>
      <c r="F9" s="300"/>
      <c r="G9" s="135"/>
      <c r="H9" s="183"/>
      <c r="I9" s="300"/>
      <c r="J9" s="135"/>
      <c r="K9" s="183"/>
      <c r="L9" s="300"/>
      <c r="M9" s="198"/>
      <c r="N9" s="188"/>
      <c r="O9" s="300"/>
      <c r="P9" s="89"/>
      <c r="Q9" s="187"/>
      <c r="R9" s="197"/>
      <c r="S9" s="198"/>
      <c r="T9" s="85"/>
      <c r="U9" s="212"/>
      <c r="V9" s="205"/>
      <c r="W9" s="78"/>
      <c r="X9" s="205"/>
      <c r="Y9" s="205"/>
      <c r="Z9" s="97"/>
    </row>
    <row r="10" spans="1:26">
      <c r="A10" s="176" t="s">
        <v>94</v>
      </c>
      <c r="B10" s="91" t="s">
        <v>84</v>
      </c>
      <c r="C10" s="245">
        <v>664</v>
      </c>
      <c r="D10" s="292"/>
      <c r="E10" s="336">
        <v>0.69879999999999998</v>
      </c>
      <c r="F10" s="300">
        <v>1210063</v>
      </c>
      <c r="G10" s="135"/>
      <c r="H10" s="183">
        <v>1.84</v>
      </c>
      <c r="I10" s="300">
        <v>1246364</v>
      </c>
      <c r="J10" s="135"/>
      <c r="K10" s="183">
        <v>1.84</v>
      </c>
      <c r="L10" s="300"/>
      <c r="M10" s="198"/>
      <c r="N10" s="188"/>
      <c r="O10" s="300"/>
      <c r="P10" s="89"/>
      <c r="Q10" s="187"/>
      <c r="R10" s="197"/>
      <c r="S10" s="198"/>
      <c r="T10" s="85"/>
      <c r="U10" s="212"/>
      <c r="V10" s="205"/>
      <c r="W10" s="78"/>
      <c r="X10" s="205"/>
      <c r="Y10" s="205"/>
      <c r="Z10" s="97"/>
    </row>
    <row r="11" spans="1:26">
      <c r="A11" s="176"/>
      <c r="B11" s="91"/>
      <c r="C11" s="245"/>
      <c r="D11" s="292"/>
      <c r="E11" s="336"/>
      <c r="F11" s="300"/>
      <c r="G11" s="135"/>
      <c r="H11" s="183"/>
      <c r="I11" s="300"/>
      <c r="J11" s="135"/>
      <c r="K11" s="183"/>
      <c r="L11" s="300"/>
      <c r="M11" s="272"/>
      <c r="N11" s="188"/>
      <c r="O11" s="300"/>
      <c r="P11" s="89"/>
      <c r="Q11" s="187"/>
      <c r="R11" s="271"/>
      <c r="S11" s="272"/>
      <c r="T11" s="85"/>
      <c r="U11" s="212"/>
      <c r="V11" s="205"/>
      <c r="W11" s="78"/>
      <c r="X11" s="205"/>
      <c r="Y11" s="205"/>
      <c r="Z11" s="97"/>
    </row>
    <row r="12" spans="1:26">
      <c r="A12" s="131" t="s">
        <v>137</v>
      </c>
      <c r="B12" s="91"/>
      <c r="C12" s="245"/>
      <c r="D12" s="292"/>
      <c r="E12" s="336"/>
      <c r="F12" s="300"/>
      <c r="G12" s="135"/>
      <c r="H12" s="183"/>
      <c r="I12" s="300"/>
      <c r="J12" s="135"/>
      <c r="K12" s="183"/>
      <c r="L12" s="300"/>
      <c r="M12" s="272"/>
      <c r="N12" s="188"/>
      <c r="O12" s="300"/>
      <c r="P12" s="89"/>
      <c r="Q12" s="187"/>
      <c r="R12" s="271"/>
      <c r="S12" s="272"/>
      <c r="T12" s="85"/>
      <c r="U12" s="212"/>
      <c r="V12" s="205"/>
      <c r="W12" s="78"/>
      <c r="X12" s="205"/>
      <c r="Y12" s="205"/>
      <c r="Z12" s="97"/>
    </row>
    <row r="13" spans="1:26">
      <c r="A13" s="176" t="s">
        <v>139</v>
      </c>
      <c r="B13" s="91" t="s">
        <v>138</v>
      </c>
      <c r="C13" s="245">
        <v>3776</v>
      </c>
      <c r="D13" s="292"/>
      <c r="E13" s="336">
        <v>0.63790000000000002</v>
      </c>
      <c r="F13" s="300">
        <v>8637144</v>
      </c>
      <c r="G13" s="135"/>
      <c r="H13" s="183">
        <v>3.26</v>
      </c>
      <c r="I13" s="300">
        <v>8723516</v>
      </c>
      <c r="J13" s="135"/>
      <c r="K13" s="183">
        <v>3.26</v>
      </c>
      <c r="L13" s="300"/>
      <c r="M13" s="272"/>
      <c r="N13" s="188"/>
      <c r="O13" s="300"/>
      <c r="P13" s="89"/>
      <c r="Q13" s="187"/>
      <c r="R13" s="271"/>
      <c r="S13" s="272"/>
      <c r="T13" s="85"/>
      <c r="U13" s="212"/>
      <c r="V13" s="205"/>
      <c r="W13" s="78"/>
      <c r="X13" s="205"/>
      <c r="Y13" s="205"/>
      <c r="Z13" s="97"/>
    </row>
    <row r="14" spans="1:26">
      <c r="A14" s="176"/>
      <c r="B14" s="91"/>
      <c r="C14" s="245"/>
      <c r="D14" s="292"/>
      <c r="E14" s="336"/>
      <c r="F14" s="300"/>
      <c r="G14" s="135"/>
      <c r="H14" s="183"/>
      <c r="I14" s="300"/>
      <c r="J14" s="135"/>
      <c r="K14" s="183"/>
      <c r="L14" s="300"/>
      <c r="M14" s="272"/>
      <c r="N14" s="188"/>
      <c r="O14" s="300"/>
      <c r="P14" s="89"/>
      <c r="Q14" s="187"/>
      <c r="R14" s="271"/>
      <c r="S14" s="272"/>
      <c r="T14" s="85"/>
      <c r="U14" s="212"/>
      <c r="V14" s="205"/>
      <c r="W14" s="78"/>
      <c r="X14" s="205"/>
      <c r="Y14" s="205"/>
      <c r="Z14" s="97"/>
    </row>
    <row r="15" spans="1:26">
      <c r="A15" s="131" t="s">
        <v>53</v>
      </c>
      <c r="B15" s="91"/>
      <c r="C15" s="245"/>
      <c r="D15" s="292"/>
      <c r="E15" s="336"/>
      <c r="F15" s="300"/>
      <c r="G15" s="135"/>
      <c r="H15" s="183"/>
      <c r="I15" s="300"/>
      <c r="J15" s="135"/>
      <c r="K15" s="183"/>
      <c r="L15" s="300"/>
      <c r="M15" s="198"/>
      <c r="N15" s="188"/>
      <c r="O15" s="300"/>
      <c r="P15" s="89"/>
      <c r="Q15" s="187"/>
      <c r="R15" s="197"/>
      <c r="S15" s="198"/>
      <c r="T15" s="85"/>
      <c r="U15" s="212"/>
      <c r="V15" s="205"/>
      <c r="W15" s="78"/>
      <c r="X15" s="205"/>
      <c r="Y15" s="205"/>
      <c r="Z15" s="97"/>
    </row>
    <row r="16" spans="1:26">
      <c r="A16" s="176" t="s">
        <v>95</v>
      </c>
      <c r="B16" s="91" t="s">
        <v>203</v>
      </c>
      <c r="C16" s="245">
        <v>1231</v>
      </c>
      <c r="D16" s="292"/>
      <c r="E16" s="336">
        <v>0.60170000000000001</v>
      </c>
      <c r="F16" s="300">
        <v>2050000</v>
      </c>
      <c r="G16" s="135"/>
      <c r="H16" s="183">
        <v>2.93</v>
      </c>
      <c r="I16" s="300">
        <v>2050000</v>
      </c>
      <c r="J16" s="135"/>
      <c r="K16" s="183">
        <v>2.93</v>
      </c>
      <c r="L16" s="300">
        <v>2050000</v>
      </c>
      <c r="M16" s="198"/>
      <c r="N16" s="188">
        <v>2.93</v>
      </c>
      <c r="O16" s="300"/>
      <c r="P16" s="89"/>
      <c r="Q16" s="187"/>
      <c r="R16" s="197"/>
      <c r="S16" s="198"/>
      <c r="T16" s="85"/>
      <c r="U16" s="212"/>
      <c r="V16" s="205"/>
      <c r="W16" s="78"/>
      <c r="X16" s="205"/>
      <c r="Y16" s="205"/>
      <c r="Z16" s="97"/>
    </row>
    <row r="17" spans="1:26">
      <c r="A17" s="176" t="s">
        <v>96</v>
      </c>
      <c r="B17" s="91" t="s">
        <v>205</v>
      </c>
      <c r="C17" s="245">
        <v>899</v>
      </c>
      <c r="D17" s="292"/>
      <c r="E17" s="336">
        <v>0.60719999999999996</v>
      </c>
      <c r="F17" s="300">
        <v>2105947</v>
      </c>
      <c r="G17" s="135"/>
      <c r="H17" s="183">
        <v>2.2400000000000002</v>
      </c>
      <c r="I17" s="300">
        <v>2179947</v>
      </c>
      <c r="J17" s="135"/>
      <c r="K17" s="183">
        <v>2.3199999999999998</v>
      </c>
      <c r="L17" s="300">
        <v>2256947</v>
      </c>
      <c r="M17" s="264"/>
      <c r="N17" s="188">
        <v>2.4</v>
      </c>
      <c r="O17" s="300"/>
      <c r="P17" s="89"/>
      <c r="Q17" s="187"/>
      <c r="R17" s="263"/>
      <c r="S17" s="264"/>
      <c r="T17" s="85"/>
      <c r="U17" s="212"/>
      <c r="V17" s="205"/>
      <c r="W17" s="78"/>
      <c r="X17" s="205"/>
      <c r="Y17" s="205"/>
      <c r="Z17" s="97"/>
    </row>
    <row r="18" spans="1:26">
      <c r="A18" s="176"/>
      <c r="B18" s="91"/>
      <c r="C18" s="245"/>
      <c r="D18" s="292"/>
      <c r="E18" s="336"/>
      <c r="F18" s="300"/>
      <c r="G18" s="135"/>
      <c r="H18" s="183"/>
      <c r="I18" s="300"/>
      <c r="J18" s="135"/>
      <c r="K18" s="183"/>
      <c r="L18" s="300"/>
      <c r="M18" s="264"/>
      <c r="N18" s="188"/>
      <c r="O18" s="300"/>
      <c r="P18" s="89"/>
      <c r="Q18" s="187"/>
      <c r="R18" s="263"/>
      <c r="S18" s="264"/>
      <c r="T18" s="85"/>
      <c r="U18" s="212"/>
      <c r="V18" s="205"/>
      <c r="W18" s="78"/>
      <c r="X18" s="205"/>
      <c r="Y18" s="205"/>
      <c r="Z18" s="97"/>
    </row>
    <row r="19" spans="1:26">
      <c r="A19" s="131" t="s">
        <v>67</v>
      </c>
      <c r="B19" s="91"/>
      <c r="C19" s="245"/>
      <c r="D19" s="292"/>
      <c r="E19" s="336"/>
      <c r="F19" s="300"/>
      <c r="G19" s="135"/>
      <c r="H19" s="183"/>
      <c r="I19" s="300"/>
      <c r="J19" s="135"/>
      <c r="K19" s="183"/>
      <c r="L19" s="300"/>
      <c r="M19" s="272"/>
      <c r="N19" s="188"/>
      <c r="O19" s="300"/>
      <c r="P19" s="89"/>
      <c r="Q19" s="187"/>
      <c r="R19" s="263"/>
      <c r="S19" s="264"/>
      <c r="T19" s="85"/>
      <c r="U19" s="212"/>
      <c r="V19" s="205"/>
      <c r="W19" s="78"/>
      <c r="X19" s="205"/>
      <c r="Y19" s="205"/>
      <c r="Z19" s="97"/>
    </row>
    <row r="20" spans="1:26">
      <c r="A20" s="176" t="s">
        <v>101</v>
      </c>
      <c r="B20" s="91" t="s">
        <v>68</v>
      </c>
      <c r="C20" s="245">
        <v>193</v>
      </c>
      <c r="D20" s="292"/>
      <c r="E20" s="336">
        <v>0.622</v>
      </c>
      <c r="F20" s="300">
        <v>200000</v>
      </c>
      <c r="G20" s="135"/>
      <c r="H20" s="183">
        <v>1.67</v>
      </c>
      <c r="I20" s="300">
        <v>200000</v>
      </c>
      <c r="J20" s="135"/>
      <c r="K20" s="183">
        <v>1.67</v>
      </c>
      <c r="L20" s="300">
        <v>200000</v>
      </c>
      <c r="M20" s="272"/>
      <c r="N20" s="188">
        <v>1.67</v>
      </c>
      <c r="O20" s="300"/>
      <c r="P20" s="89"/>
      <c r="Q20" s="187"/>
      <c r="R20" s="263"/>
      <c r="S20" s="264"/>
      <c r="T20" s="85"/>
      <c r="U20" s="212"/>
      <c r="V20" s="205"/>
      <c r="W20" s="78"/>
      <c r="X20" s="205"/>
      <c r="Y20" s="205"/>
      <c r="Z20" s="97"/>
    </row>
    <row r="21" spans="1:26">
      <c r="A21" s="176" t="s">
        <v>130</v>
      </c>
      <c r="B21" s="91" t="s">
        <v>129</v>
      </c>
      <c r="C21" s="245"/>
      <c r="D21" s="245">
        <v>81</v>
      </c>
      <c r="E21" s="336">
        <v>0.47610000000000002</v>
      </c>
      <c r="F21" s="300"/>
      <c r="G21" s="300">
        <v>117000</v>
      </c>
      <c r="H21" s="183">
        <v>1.05</v>
      </c>
      <c r="I21" s="300"/>
      <c r="J21" s="300">
        <v>117000</v>
      </c>
      <c r="K21" s="183">
        <v>1.05</v>
      </c>
      <c r="L21" s="300"/>
      <c r="M21" s="300">
        <v>117000</v>
      </c>
      <c r="N21" s="188">
        <v>1.05</v>
      </c>
      <c r="O21" s="300"/>
      <c r="P21" s="89"/>
      <c r="Q21" s="187"/>
      <c r="R21" s="271"/>
      <c r="S21" s="272"/>
      <c r="T21" s="85"/>
      <c r="U21" s="212"/>
      <c r="V21" s="205"/>
      <c r="W21" s="78"/>
      <c r="X21" s="205"/>
      <c r="Y21" s="205"/>
      <c r="Z21" s="97"/>
    </row>
    <row r="22" spans="1:26">
      <c r="A22" s="176" t="s">
        <v>146</v>
      </c>
      <c r="B22" s="91" t="s">
        <v>145</v>
      </c>
      <c r="C22" s="245">
        <v>303</v>
      </c>
      <c r="D22" s="292"/>
      <c r="E22" s="336">
        <v>0.68410000000000004</v>
      </c>
      <c r="F22" s="300">
        <v>499500</v>
      </c>
      <c r="G22" s="135"/>
      <c r="H22" s="183">
        <v>1.76</v>
      </c>
      <c r="I22" s="300">
        <v>499500</v>
      </c>
      <c r="J22" s="135"/>
      <c r="K22" s="183">
        <v>1.76</v>
      </c>
      <c r="L22" s="300">
        <v>499500</v>
      </c>
      <c r="M22" s="272"/>
      <c r="N22" s="188">
        <v>1.76</v>
      </c>
      <c r="O22" s="300"/>
      <c r="P22" s="89"/>
      <c r="Q22" s="187"/>
      <c r="R22" s="271"/>
      <c r="S22" s="272"/>
      <c r="T22" s="85"/>
      <c r="U22" s="212"/>
      <c r="V22" s="205"/>
      <c r="W22" s="78"/>
      <c r="X22" s="205"/>
      <c r="Y22" s="205"/>
      <c r="Z22" s="97"/>
    </row>
    <row r="23" spans="1:26">
      <c r="A23" s="176"/>
      <c r="B23" s="91"/>
      <c r="C23" s="245"/>
      <c r="D23" s="292"/>
      <c r="E23" s="336"/>
      <c r="F23" s="300"/>
      <c r="G23" s="135"/>
      <c r="H23" s="183"/>
      <c r="I23" s="300"/>
      <c r="J23" s="135"/>
      <c r="K23" s="183"/>
      <c r="L23" s="300"/>
      <c r="M23" s="281"/>
      <c r="N23" s="188"/>
      <c r="O23" s="300"/>
      <c r="P23" s="89"/>
      <c r="Q23" s="187"/>
      <c r="R23" s="280"/>
      <c r="S23" s="281"/>
      <c r="T23" s="85"/>
      <c r="U23" s="212"/>
      <c r="V23" s="205"/>
      <c r="W23" s="78"/>
      <c r="X23" s="205"/>
      <c r="Y23" s="205"/>
      <c r="Z23" s="97"/>
    </row>
    <row r="24" spans="1:26">
      <c r="A24" s="131" t="s">
        <v>121</v>
      </c>
      <c r="B24" s="91"/>
      <c r="C24" s="245"/>
      <c r="D24" s="292"/>
      <c r="E24" s="336"/>
      <c r="F24" s="300"/>
      <c r="G24" s="135"/>
      <c r="H24" s="183"/>
      <c r="I24" s="300"/>
      <c r="J24" s="135"/>
      <c r="K24" s="183"/>
      <c r="L24" s="300"/>
      <c r="M24" s="281"/>
      <c r="N24" s="188"/>
      <c r="O24" s="300"/>
      <c r="P24" s="89"/>
      <c r="Q24" s="187"/>
      <c r="R24" s="280"/>
      <c r="S24" s="281"/>
      <c r="T24" s="85"/>
      <c r="U24" s="212"/>
      <c r="V24" s="205"/>
      <c r="W24" s="78"/>
      <c r="X24" s="205"/>
      <c r="Y24" s="205"/>
      <c r="Z24" s="97"/>
    </row>
    <row r="25" spans="1:26">
      <c r="A25" s="176" t="s">
        <v>189</v>
      </c>
      <c r="B25" s="91" t="s">
        <v>188</v>
      </c>
      <c r="C25" s="245">
        <v>314</v>
      </c>
      <c r="D25" s="292"/>
      <c r="E25" s="336">
        <v>0.66590000000000005</v>
      </c>
      <c r="F25" s="300">
        <v>1070000</v>
      </c>
      <c r="G25" s="135"/>
      <c r="H25" s="183">
        <v>1.85</v>
      </c>
      <c r="I25" s="300">
        <v>1080000</v>
      </c>
      <c r="J25" s="135"/>
      <c r="K25" s="183">
        <v>1.82</v>
      </c>
      <c r="L25" s="300"/>
      <c r="M25" s="281"/>
      <c r="N25" s="188"/>
      <c r="O25" s="300"/>
      <c r="P25" s="89"/>
      <c r="Q25" s="187"/>
      <c r="R25" s="280"/>
      <c r="S25" s="281"/>
      <c r="T25" s="85"/>
      <c r="U25" s="212"/>
      <c r="V25" s="205"/>
      <c r="W25" s="78"/>
      <c r="X25" s="205"/>
      <c r="Y25" s="205"/>
      <c r="Z25" s="97"/>
    </row>
    <row r="26" spans="1:26">
      <c r="A26" s="176"/>
      <c r="B26" s="91"/>
      <c r="C26" s="245"/>
      <c r="D26" s="292"/>
      <c r="E26" s="336"/>
      <c r="F26" s="300"/>
      <c r="G26" s="135"/>
      <c r="H26" s="183"/>
      <c r="I26" s="300"/>
      <c r="J26" s="135"/>
      <c r="K26" s="183"/>
      <c r="L26" s="300"/>
      <c r="M26" s="272"/>
      <c r="N26" s="188"/>
      <c r="O26" s="300"/>
      <c r="P26" s="89"/>
      <c r="Q26" s="187"/>
      <c r="R26" s="271"/>
      <c r="S26" s="272"/>
      <c r="T26" s="85"/>
      <c r="U26" s="212"/>
      <c r="V26" s="205"/>
      <c r="W26" s="78"/>
      <c r="X26" s="205"/>
      <c r="Y26" s="205"/>
      <c r="Z26" s="97"/>
    </row>
    <row r="27" spans="1:26">
      <c r="A27" s="131" t="s">
        <v>72</v>
      </c>
      <c r="B27" s="91"/>
      <c r="C27" s="245"/>
      <c r="D27" s="292"/>
      <c r="E27" s="336"/>
      <c r="F27" s="300"/>
      <c r="G27" s="135"/>
      <c r="H27" s="183"/>
      <c r="I27" s="300"/>
      <c r="J27" s="135"/>
      <c r="K27" s="183"/>
      <c r="L27" s="300"/>
      <c r="M27" s="264"/>
      <c r="N27" s="188"/>
      <c r="O27" s="300"/>
      <c r="P27" s="89"/>
      <c r="Q27" s="187"/>
      <c r="R27" s="263"/>
      <c r="S27" s="264"/>
      <c r="T27" s="85"/>
      <c r="U27" s="212"/>
      <c r="V27" s="205"/>
      <c r="W27" s="78"/>
      <c r="X27" s="205"/>
      <c r="Y27" s="205"/>
      <c r="Z27" s="97"/>
    </row>
    <row r="28" spans="1:26">
      <c r="A28" s="176" t="s">
        <v>97</v>
      </c>
      <c r="B28" s="91" t="s">
        <v>73</v>
      </c>
      <c r="C28" s="245">
        <v>2365</v>
      </c>
      <c r="D28" s="292"/>
      <c r="E28" s="336">
        <v>0.66779999999999995</v>
      </c>
      <c r="F28" s="300">
        <v>3775000</v>
      </c>
      <c r="G28" s="135"/>
      <c r="H28" s="183">
        <v>5.08</v>
      </c>
      <c r="I28" s="300">
        <v>3850000</v>
      </c>
      <c r="J28" s="135"/>
      <c r="K28" s="183">
        <v>5.08</v>
      </c>
      <c r="L28" s="300">
        <v>3927510</v>
      </c>
      <c r="M28" s="264"/>
      <c r="N28" s="188">
        <v>5.08</v>
      </c>
      <c r="O28" s="300">
        <v>4006060</v>
      </c>
      <c r="P28" s="89"/>
      <c r="Q28" s="187">
        <v>5.08</v>
      </c>
      <c r="R28" s="263"/>
      <c r="S28" s="264"/>
      <c r="T28" s="85"/>
      <c r="U28" s="212"/>
      <c r="V28" s="205"/>
      <c r="W28" s="78"/>
      <c r="X28" s="205"/>
      <c r="Y28" s="205"/>
      <c r="Z28" s="97"/>
    </row>
    <row r="29" spans="1:26">
      <c r="A29" s="176" t="s">
        <v>98</v>
      </c>
      <c r="B29" s="91" t="s">
        <v>99</v>
      </c>
      <c r="C29" s="245">
        <v>727</v>
      </c>
      <c r="D29" s="292"/>
      <c r="E29" s="336">
        <v>0.64659999999999995</v>
      </c>
      <c r="F29" s="300">
        <v>1130000</v>
      </c>
      <c r="G29" s="135"/>
      <c r="H29" s="183">
        <v>3.95</v>
      </c>
      <c r="I29" s="300">
        <v>1130000</v>
      </c>
      <c r="J29" s="135"/>
      <c r="K29" s="183">
        <v>3.95</v>
      </c>
      <c r="L29" s="300">
        <v>1130000</v>
      </c>
      <c r="M29" s="264"/>
      <c r="N29" s="188">
        <v>3.95</v>
      </c>
      <c r="O29" s="300">
        <v>1130000</v>
      </c>
      <c r="P29" s="89"/>
      <c r="Q29" s="187">
        <v>3.95</v>
      </c>
      <c r="R29" s="263"/>
      <c r="S29" s="264"/>
      <c r="T29" s="85"/>
      <c r="U29" s="212"/>
      <c r="V29" s="205"/>
      <c r="W29" s="78"/>
      <c r="X29" s="205"/>
      <c r="Y29" s="205"/>
      <c r="Z29" s="97"/>
    </row>
    <row r="30" spans="1:26">
      <c r="A30" s="176" t="s">
        <v>100</v>
      </c>
      <c r="B30" s="91" t="s">
        <v>89</v>
      </c>
      <c r="C30" s="245">
        <v>8042</v>
      </c>
      <c r="D30" s="292"/>
      <c r="E30" s="336">
        <v>0.64539999999999997</v>
      </c>
      <c r="F30" s="300">
        <v>16922264</v>
      </c>
      <c r="G30" s="135"/>
      <c r="H30" s="183">
        <v>4.7</v>
      </c>
      <c r="I30" s="300">
        <v>17429932</v>
      </c>
      <c r="J30" s="135"/>
      <c r="K30" s="183">
        <v>4.7</v>
      </c>
      <c r="L30" s="300">
        <v>17952830</v>
      </c>
      <c r="M30" s="269"/>
      <c r="N30" s="188">
        <v>4.7</v>
      </c>
      <c r="O30" s="300"/>
      <c r="P30" s="89"/>
      <c r="Q30" s="187"/>
      <c r="R30" s="268"/>
      <c r="S30" s="269"/>
      <c r="T30" s="85"/>
      <c r="U30" s="212"/>
      <c r="V30" s="205"/>
      <c r="W30" s="78"/>
      <c r="X30" s="205"/>
      <c r="Y30" s="205"/>
      <c r="Z30" s="97"/>
    </row>
    <row r="31" spans="1:26">
      <c r="A31" s="176" t="s">
        <v>142</v>
      </c>
      <c r="B31" s="91" t="s">
        <v>141</v>
      </c>
      <c r="C31" s="245">
        <v>2850</v>
      </c>
      <c r="D31" s="292"/>
      <c r="E31" s="336">
        <v>0.68169999999999997</v>
      </c>
      <c r="F31" s="300">
        <v>7742599</v>
      </c>
      <c r="G31" s="135"/>
      <c r="H31" s="183">
        <v>3.05</v>
      </c>
      <c r="I31" s="300">
        <v>7974877</v>
      </c>
      <c r="J31" s="135"/>
      <c r="K31" s="183">
        <v>2.91</v>
      </c>
      <c r="L31" s="300">
        <v>8214123</v>
      </c>
      <c r="M31" s="269"/>
      <c r="N31" s="188">
        <v>2.77</v>
      </c>
      <c r="O31" s="300">
        <v>8460547</v>
      </c>
      <c r="P31" s="89"/>
      <c r="Q31" s="187">
        <v>2.65</v>
      </c>
      <c r="R31" s="268"/>
      <c r="S31" s="269"/>
      <c r="T31" s="85"/>
      <c r="U31" s="212"/>
      <c r="V31" s="205"/>
      <c r="W31" s="78"/>
      <c r="X31" s="205"/>
      <c r="Y31" s="205"/>
      <c r="Z31" s="97"/>
    </row>
    <row r="32" spans="1:26">
      <c r="A32" s="176"/>
      <c r="B32" s="91"/>
      <c r="C32" s="245"/>
      <c r="D32" s="292"/>
      <c r="E32" s="336"/>
      <c r="F32" s="300"/>
      <c r="G32" s="135"/>
      <c r="H32" s="183"/>
      <c r="I32" s="300"/>
      <c r="J32" s="135"/>
      <c r="K32" s="183"/>
      <c r="L32" s="300"/>
      <c r="M32" s="290"/>
      <c r="N32" s="188"/>
      <c r="O32" s="300"/>
      <c r="P32" s="89"/>
      <c r="Q32" s="187"/>
      <c r="R32" s="288"/>
      <c r="S32" s="290"/>
      <c r="T32" s="85"/>
      <c r="U32" s="212"/>
      <c r="V32" s="205"/>
      <c r="W32" s="78"/>
      <c r="X32" s="205"/>
      <c r="Y32" s="205"/>
      <c r="Z32" s="97"/>
    </row>
    <row r="33" spans="1:26">
      <c r="A33" s="241" t="s">
        <v>65</v>
      </c>
      <c r="B33" s="205"/>
      <c r="C33" s="157"/>
      <c r="D33" s="97"/>
      <c r="E33" s="298"/>
      <c r="F33" s="208"/>
      <c r="G33" s="97"/>
      <c r="H33" s="78"/>
      <c r="I33" s="212"/>
      <c r="J33" s="97"/>
      <c r="K33" s="78"/>
      <c r="L33" s="212"/>
      <c r="M33" s="97"/>
      <c r="N33" s="249"/>
      <c r="O33" s="212"/>
      <c r="P33" s="97"/>
      <c r="Q33" s="78"/>
      <c r="R33" s="208"/>
      <c r="S33" s="317"/>
      <c r="T33" s="78"/>
      <c r="U33" s="212"/>
      <c r="V33" s="205"/>
      <c r="W33" s="78"/>
      <c r="X33" s="205"/>
      <c r="Y33" s="205"/>
      <c r="Z33" s="205"/>
    </row>
    <row r="34" spans="1:26">
      <c r="A34" s="201">
        <v>16050</v>
      </c>
      <c r="B34" s="206" t="s">
        <v>140</v>
      </c>
      <c r="C34" s="157">
        <v>1208</v>
      </c>
      <c r="D34" s="97"/>
      <c r="E34" s="298">
        <v>0.71389999999999998</v>
      </c>
      <c r="F34" s="208">
        <v>3450000</v>
      </c>
      <c r="G34" s="97"/>
      <c r="H34" s="78">
        <v>1.58</v>
      </c>
      <c r="I34" s="212">
        <v>3585000</v>
      </c>
      <c r="J34" s="97"/>
      <c r="K34" s="78">
        <v>1.6</v>
      </c>
      <c r="L34" s="212">
        <v>3730000</v>
      </c>
      <c r="M34" s="97"/>
      <c r="N34" s="249">
        <v>1.63</v>
      </c>
      <c r="O34" s="212">
        <v>3880000</v>
      </c>
      <c r="P34" s="97"/>
      <c r="Q34" s="78">
        <v>1.66</v>
      </c>
      <c r="R34" s="208"/>
      <c r="S34" s="317"/>
      <c r="T34" s="78"/>
      <c r="U34" s="212"/>
      <c r="V34" s="205"/>
      <c r="W34" s="78"/>
      <c r="X34" s="205"/>
      <c r="Y34" s="205"/>
      <c r="Z34" s="205"/>
    </row>
    <row r="35" spans="1:26">
      <c r="A35" s="176"/>
      <c r="B35" s="91"/>
      <c r="C35" s="245"/>
      <c r="D35" s="292"/>
      <c r="E35" s="336"/>
      <c r="F35" s="300"/>
      <c r="G35" s="135"/>
      <c r="H35" s="183"/>
      <c r="I35" s="300"/>
      <c r="J35" s="135"/>
      <c r="K35" s="183"/>
      <c r="L35" s="300"/>
      <c r="M35" s="281"/>
      <c r="N35" s="188"/>
      <c r="O35" s="300"/>
      <c r="P35" s="89"/>
      <c r="Q35" s="187"/>
      <c r="R35" s="280"/>
      <c r="S35" s="281"/>
      <c r="T35" s="85"/>
      <c r="U35" s="212"/>
      <c r="V35" s="205"/>
      <c r="W35" s="78"/>
      <c r="X35" s="205"/>
      <c r="Y35" s="205"/>
      <c r="Z35" s="97"/>
    </row>
    <row r="36" spans="1:26">
      <c r="A36" s="131" t="s">
        <v>86</v>
      </c>
      <c r="B36" s="91"/>
      <c r="C36" s="245"/>
      <c r="D36" s="292"/>
      <c r="E36" s="336"/>
      <c r="F36" s="300"/>
      <c r="G36" s="135"/>
      <c r="H36" s="183"/>
      <c r="I36" s="300"/>
      <c r="J36" s="135"/>
      <c r="K36" s="183"/>
      <c r="L36" s="300"/>
      <c r="M36" s="281"/>
      <c r="N36" s="188"/>
      <c r="O36" s="300"/>
      <c r="P36" s="89"/>
      <c r="Q36" s="187"/>
      <c r="R36" s="280"/>
      <c r="S36" s="281"/>
      <c r="T36" s="85"/>
      <c r="U36" s="212"/>
      <c r="V36" s="205"/>
      <c r="W36" s="78"/>
      <c r="X36" s="205"/>
      <c r="Y36" s="205"/>
      <c r="Z36" s="97"/>
    </row>
    <row r="37" spans="1:26">
      <c r="A37" s="176" t="s">
        <v>174</v>
      </c>
      <c r="B37" s="91" t="s">
        <v>173</v>
      </c>
      <c r="C37" s="245">
        <v>19429</v>
      </c>
      <c r="D37" s="292"/>
      <c r="E37" s="336">
        <v>0.58660000000000001</v>
      </c>
      <c r="F37" s="300">
        <v>55454000</v>
      </c>
      <c r="G37" s="135"/>
      <c r="H37" s="183">
        <v>4.22</v>
      </c>
      <c r="I37" s="300">
        <v>60788000</v>
      </c>
      <c r="J37" s="135"/>
      <c r="K37" s="183">
        <v>4.43</v>
      </c>
      <c r="L37" s="300">
        <v>64681000</v>
      </c>
      <c r="M37" s="281"/>
      <c r="N37" s="188">
        <v>4.55</v>
      </c>
      <c r="O37" s="300"/>
      <c r="P37" s="89"/>
      <c r="Q37" s="187"/>
      <c r="R37" s="280"/>
      <c r="S37" s="281"/>
      <c r="T37" s="85"/>
      <c r="U37" s="212"/>
      <c r="V37" s="205"/>
      <c r="W37" s="78"/>
      <c r="X37" s="205"/>
      <c r="Y37" s="205"/>
      <c r="Z37" s="97"/>
    </row>
    <row r="38" spans="1:26">
      <c r="A38" s="176"/>
      <c r="B38" s="91"/>
      <c r="C38" s="245"/>
      <c r="D38" s="292"/>
      <c r="E38" s="336"/>
      <c r="F38" s="300"/>
      <c r="G38" s="135"/>
      <c r="H38" s="183"/>
      <c r="I38" s="300"/>
      <c r="J38" s="135"/>
      <c r="K38" s="183"/>
      <c r="L38" s="300"/>
      <c r="M38" s="198"/>
      <c r="N38" s="188"/>
      <c r="O38" s="300"/>
      <c r="P38" s="89"/>
      <c r="Q38" s="187"/>
      <c r="R38" s="197"/>
      <c r="S38" s="198"/>
      <c r="T38" s="85"/>
      <c r="U38" s="212"/>
      <c r="V38" s="205"/>
      <c r="W38" s="78"/>
      <c r="X38" s="205"/>
      <c r="Y38" s="205"/>
      <c r="Z38" s="97"/>
    </row>
    <row r="39" spans="1:26">
      <c r="A39" s="131" t="s">
        <v>49</v>
      </c>
      <c r="B39" s="91"/>
      <c r="C39" s="245"/>
      <c r="D39" s="292"/>
      <c r="E39" s="336"/>
      <c r="F39" s="300"/>
      <c r="G39" s="135"/>
      <c r="H39" s="183"/>
      <c r="I39" s="300"/>
      <c r="J39" s="135"/>
      <c r="K39" s="183"/>
      <c r="L39" s="300"/>
      <c r="M39" s="264"/>
      <c r="N39" s="188"/>
      <c r="O39" s="300"/>
      <c r="P39" s="89"/>
      <c r="Q39" s="187"/>
      <c r="R39" s="197"/>
      <c r="S39" s="198"/>
      <c r="T39" s="85"/>
      <c r="U39" s="212"/>
      <c r="V39" s="205"/>
      <c r="W39" s="78"/>
      <c r="X39" s="205"/>
      <c r="Y39" s="205"/>
      <c r="Z39" s="97"/>
    </row>
    <row r="40" spans="1:26">
      <c r="A40" s="176" t="s">
        <v>102</v>
      </c>
      <c r="B40" s="91" t="s">
        <v>63</v>
      </c>
      <c r="C40" s="245">
        <v>88</v>
      </c>
      <c r="D40" s="292"/>
      <c r="E40" s="336">
        <v>0.75649999999999995</v>
      </c>
      <c r="F40" s="300">
        <v>150000</v>
      </c>
      <c r="G40" s="135"/>
      <c r="H40" s="183">
        <v>0.28999999999999998</v>
      </c>
      <c r="I40" s="300">
        <v>150000</v>
      </c>
      <c r="J40" s="135"/>
      <c r="K40" s="183">
        <v>0.28999999999999998</v>
      </c>
      <c r="L40" s="300">
        <v>150000</v>
      </c>
      <c r="M40" s="264"/>
      <c r="N40" s="188">
        <v>0.28999999999999998</v>
      </c>
      <c r="O40" s="300"/>
      <c r="P40" s="89"/>
      <c r="Q40" s="187"/>
      <c r="R40" s="197"/>
      <c r="S40" s="198"/>
      <c r="T40" s="85"/>
      <c r="U40" s="212"/>
      <c r="V40" s="205"/>
      <c r="W40" s="78"/>
      <c r="X40" s="205"/>
      <c r="Y40" s="205"/>
      <c r="Z40" s="97"/>
    </row>
    <row r="41" spans="1:26">
      <c r="A41" s="176" t="s">
        <v>103</v>
      </c>
      <c r="B41" s="91" t="s">
        <v>83</v>
      </c>
      <c r="C41" s="245">
        <v>242</v>
      </c>
      <c r="D41" s="292"/>
      <c r="E41" s="336">
        <v>0.56279999999999997</v>
      </c>
      <c r="F41" s="300">
        <v>744000</v>
      </c>
      <c r="G41" s="135"/>
      <c r="H41" s="183">
        <v>2.4900000000000002</v>
      </c>
      <c r="I41" s="300">
        <v>744000</v>
      </c>
      <c r="J41" s="135"/>
      <c r="K41" s="183">
        <v>2.4900000000000002</v>
      </c>
      <c r="L41" s="300"/>
      <c r="M41" s="198"/>
      <c r="N41" s="188"/>
      <c r="O41" s="300"/>
      <c r="P41" s="89"/>
      <c r="Q41" s="187"/>
      <c r="R41" s="197"/>
      <c r="S41" s="198"/>
      <c r="T41" s="85"/>
      <c r="U41" s="212"/>
      <c r="V41" s="205"/>
      <c r="W41" s="78"/>
      <c r="X41" s="205"/>
      <c r="Y41" s="205"/>
      <c r="Z41" s="97"/>
    </row>
    <row r="42" spans="1:26">
      <c r="A42" s="176" t="s">
        <v>148</v>
      </c>
      <c r="B42" s="91" t="s">
        <v>147</v>
      </c>
      <c r="C42" s="245">
        <v>27</v>
      </c>
      <c r="D42" s="245"/>
      <c r="E42" s="336">
        <v>0.5</v>
      </c>
      <c r="F42" s="300">
        <v>60000</v>
      </c>
      <c r="G42" s="300"/>
      <c r="H42" s="183">
        <v>0.4</v>
      </c>
      <c r="I42" s="300">
        <v>60000</v>
      </c>
      <c r="J42" s="300"/>
      <c r="K42" s="183">
        <v>0.4</v>
      </c>
      <c r="L42" s="300">
        <v>60000</v>
      </c>
      <c r="M42" s="300"/>
      <c r="N42" s="188">
        <v>0.4</v>
      </c>
      <c r="O42" s="300"/>
      <c r="P42" s="89"/>
      <c r="Q42" s="187"/>
      <c r="R42" s="275"/>
      <c r="S42" s="276"/>
      <c r="T42" s="85"/>
      <c r="U42" s="212"/>
      <c r="V42" s="205"/>
      <c r="W42" s="78"/>
      <c r="X42" s="205"/>
      <c r="Y42" s="205"/>
      <c r="Z42" s="97"/>
    </row>
    <row r="43" spans="1:26">
      <c r="A43" s="176" t="s">
        <v>163</v>
      </c>
      <c r="B43" s="91" t="s">
        <v>162</v>
      </c>
      <c r="C43" s="245">
        <v>220</v>
      </c>
      <c r="D43" s="292"/>
      <c r="E43" s="336">
        <v>0.75070000000000003</v>
      </c>
      <c r="F43" s="300">
        <v>412000</v>
      </c>
      <c r="G43" s="135"/>
      <c r="H43" s="183">
        <v>2.77</v>
      </c>
      <c r="I43" s="300">
        <v>412000</v>
      </c>
      <c r="J43" s="135"/>
      <c r="K43" s="183">
        <v>2.65</v>
      </c>
      <c r="L43" s="300"/>
      <c r="M43" s="276"/>
      <c r="N43" s="188"/>
      <c r="O43" s="300"/>
      <c r="P43" s="89"/>
      <c r="Q43" s="187"/>
      <c r="R43" s="275"/>
      <c r="S43" s="276"/>
      <c r="T43" s="85"/>
      <c r="U43" s="212"/>
      <c r="V43" s="205"/>
      <c r="W43" s="78"/>
      <c r="X43" s="205"/>
      <c r="Y43" s="205"/>
      <c r="Z43" s="97"/>
    </row>
    <row r="44" spans="1:26">
      <c r="A44" s="176"/>
      <c r="B44" s="91"/>
      <c r="C44" s="245"/>
      <c r="D44" s="292"/>
      <c r="E44" s="336"/>
      <c r="F44" s="300"/>
      <c r="G44" s="135"/>
      <c r="H44" s="183"/>
      <c r="I44" s="300"/>
      <c r="J44" s="135"/>
      <c r="K44" s="183"/>
      <c r="L44" s="300"/>
      <c r="M44" s="276"/>
      <c r="N44" s="188"/>
      <c r="O44" s="300"/>
      <c r="P44" s="89"/>
      <c r="Q44" s="187"/>
      <c r="R44" s="275"/>
      <c r="S44" s="276"/>
      <c r="T44" s="85"/>
      <c r="U44" s="212"/>
      <c r="V44" s="205"/>
      <c r="W44" s="78"/>
      <c r="X44" s="205"/>
      <c r="Y44" s="205"/>
      <c r="Z44" s="97"/>
    </row>
    <row r="45" spans="1:26">
      <c r="A45" s="131" t="s">
        <v>55</v>
      </c>
      <c r="B45" s="91"/>
      <c r="C45" s="245"/>
      <c r="D45" s="292"/>
      <c r="E45" s="336"/>
      <c r="F45" s="300"/>
      <c r="G45" s="135"/>
      <c r="H45" s="183"/>
      <c r="I45" s="300"/>
      <c r="J45" s="135"/>
      <c r="K45" s="183"/>
      <c r="L45" s="300"/>
      <c r="M45" s="276"/>
      <c r="N45" s="188"/>
      <c r="O45" s="300"/>
      <c r="P45" s="89"/>
      <c r="Q45" s="187"/>
      <c r="R45" s="275"/>
      <c r="S45" s="276"/>
      <c r="T45" s="85"/>
      <c r="U45" s="212"/>
      <c r="V45" s="205"/>
      <c r="W45" s="78"/>
      <c r="X45" s="205"/>
      <c r="Y45" s="205"/>
      <c r="Z45" s="97"/>
    </row>
    <row r="46" spans="1:26">
      <c r="A46" s="176" t="s">
        <v>155</v>
      </c>
      <c r="B46" s="91" t="s">
        <v>154</v>
      </c>
      <c r="C46" s="245">
        <v>735</v>
      </c>
      <c r="D46" s="292"/>
      <c r="E46" s="336">
        <v>0.56779999999999997</v>
      </c>
      <c r="F46" s="300">
        <v>1100000</v>
      </c>
      <c r="G46" s="135"/>
      <c r="H46" s="183">
        <v>2.38</v>
      </c>
      <c r="I46" s="300">
        <v>1100000</v>
      </c>
      <c r="J46" s="135"/>
      <c r="K46" s="183">
        <v>2.38</v>
      </c>
      <c r="L46" s="300">
        <v>1100000</v>
      </c>
      <c r="M46" s="276"/>
      <c r="N46" s="188">
        <v>2.38</v>
      </c>
      <c r="O46" s="300">
        <v>1100000</v>
      </c>
      <c r="P46" s="89"/>
      <c r="Q46" s="187" t="s">
        <v>156</v>
      </c>
      <c r="R46" s="275"/>
      <c r="S46" s="276"/>
      <c r="T46" s="85"/>
      <c r="U46" s="212"/>
      <c r="V46" s="205"/>
      <c r="W46" s="78"/>
      <c r="X46" s="205"/>
      <c r="Y46" s="205"/>
      <c r="Z46" s="97"/>
    </row>
    <row r="47" spans="1:26">
      <c r="A47" s="176" t="s">
        <v>197</v>
      </c>
      <c r="B47" s="91" t="s">
        <v>195</v>
      </c>
      <c r="C47" s="245">
        <v>37</v>
      </c>
      <c r="D47" s="292"/>
      <c r="E47" s="336">
        <v>0.76019999999999999</v>
      </c>
      <c r="F47" s="300">
        <v>190000</v>
      </c>
      <c r="G47" s="135"/>
      <c r="H47" s="183">
        <v>1.18</v>
      </c>
      <c r="I47" s="300">
        <v>190000</v>
      </c>
      <c r="J47" s="135"/>
      <c r="K47" s="183">
        <v>1.18</v>
      </c>
      <c r="L47" s="300"/>
      <c r="M47" s="284"/>
      <c r="N47" s="188"/>
      <c r="O47" s="300"/>
      <c r="P47" s="89"/>
      <c r="Q47" s="187"/>
      <c r="R47" s="283"/>
      <c r="S47" s="284"/>
      <c r="T47" s="85"/>
      <c r="U47" s="212"/>
      <c r="V47" s="205"/>
      <c r="W47" s="78"/>
      <c r="X47" s="205"/>
      <c r="Y47" s="205"/>
      <c r="Z47" s="97"/>
    </row>
    <row r="48" spans="1:26">
      <c r="A48" s="176"/>
      <c r="B48" s="91"/>
      <c r="C48" s="245"/>
      <c r="D48" s="292"/>
      <c r="E48" s="336"/>
      <c r="F48" s="300"/>
      <c r="G48" s="135"/>
      <c r="H48" s="183"/>
      <c r="I48" s="300"/>
      <c r="J48" s="135"/>
      <c r="K48" s="183"/>
      <c r="L48" s="300"/>
      <c r="M48" s="272"/>
      <c r="N48" s="188"/>
      <c r="O48" s="300"/>
      <c r="P48" s="89"/>
      <c r="Q48" s="187"/>
      <c r="R48" s="271"/>
      <c r="S48" s="272"/>
      <c r="T48" s="85"/>
      <c r="U48" s="212"/>
      <c r="V48" s="205"/>
      <c r="W48" s="78"/>
      <c r="X48" s="205"/>
      <c r="Y48" s="205"/>
      <c r="Z48" s="97"/>
    </row>
    <row r="49" spans="1:26">
      <c r="A49" s="131" t="s">
        <v>123</v>
      </c>
      <c r="B49" s="91"/>
      <c r="C49" s="245"/>
      <c r="D49" s="292"/>
      <c r="E49" s="336"/>
      <c r="F49" s="300"/>
      <c r="G49" s="135"/>
      <c r="H49" s="183"/>
      <c r="I49" s="300"/>
      <c r="J49" s="135"/>
      <c r="K49" s="183"/>
      <c r="L49" s="300"/>
      <c r="M49" s="272"/>
      <c r="N49" s="188"/>
      <c r="O49" s="300"/>
      <c r="P49" s="89"/>
      <c r="Q49" s="187"/>
      <c r="R49" s="271"/>
      <c r="S49" s="272"/>
      <c r="T49" s="85"/>
      <c r="U49" s="212"/>
      <c r="V49" s="205"/>
      <c r="W49" s="78"/>
      <c r="X49" s="205"/>
      <c r="Y49" s="205"/>
      <c r="Z49" s="97"/>
    </row>
    <row r="50" spans="1:26">
      <c r="A50" s="176" t="s">
        <v>144</v>
      </c>
      <c r="B50" s="91" t="s">
        <v>143</v>
      </c>
      <c r="C50" s="245">
        <v>589</v>
      </c>
      <c r="D50" s="292"/>
      <c r="E50" s="336">
        <v>0.59240000000000004</v>
      </c>
      <c r="F50" s="300">
        <v>1314280</v>
      </c>
      <c r="G50" s="135"/>
      <c r="H50" s="183">
        <v>2.95</v>
      </c>
      <c r="I50" s="300">
        <v>1353708</v>
      </c>
      <c r="J50" s="135"/>
      <c r="K50" s="183">
        <v>2.97</v>
      </c>
      <c r="L50" s="300">
        <v>1394320</v>
      </c>
      <c r="M50" s="272"/>
      <c r="N50" s="188">
        <v>2.99</v>
      </c>
      <c r="O50" s="300"/>
      <c r="P50" s="89"/>
      <c r="Q50" s="187"/>
      <c r="R50" s="271"/>
      <c r="S50" s="272"/>
      <c r="T50" s="85"/>
      <c r="U50" s="212"/>
      <c r="V50" s="205"/>
      <c r="W50" s="78"/>
      <c r="X50" s="205"/>
      <c r="Y50" s="205"/>
      <c r="Z50" s="97"/>
    </row>
    <row r="51" spans="1:26">
      <c r="A51" s="176" t="s">
        <v>153</v>
      </c>
      <c r="B51" s="91" t="s">
        <v>152</v>
      </c>
      <c r="C51" s="245">
        <v>68</v>
      </c>
      <c r="D51" s="292"/>
      <c r="E51" s="336">
        <v>0.71120000000000005</v>
      </c>
      <c r="F51" s="300">
        <v>285000</v>
      </c>
      <c r="G51" s="135"/>
      <c r="H51" s="183">
        <v>3.27</v>
      </c>
      <c r="I51" s="300">
        <v>285000</v>
      </c>
      <c r="J51" s="135"/>
      <c r="K51" s="183">
        <v>3.27</v>
      </c>
      <c r="L51" s="300"/>
      <c r="M51" s="272"/>
      <c r="N51" s="188"/>
      <c r="O51" s="300"/>
      <c r="P51" s="89"/>
      <c r="Q51" s="187"/>
      <c r="R51" s="271"/>
      <c r="S51" s="272"/>
      <c r="T51" s="85"/>
      <c r="U51" s="212"/>
      <c r="V51" s="205"/>
      <c r="W51" s="78"/>
      <c r="X51" s="205"/>
      <c r="Y51" s="205"/>
      <c r="Z51" s="97"/>
    </row>
    <row r="52" spans="1:26">
      <c r="A52" s="176" t="s">
        <v>175</v>
      </c>
      <c r="B52" s="91" t="s">
        <v>124</v>
      </c>
      <c r="C52" s="245">
        <v>219</v>
      </c>
      <c r="D52" s="292"/>
      <c r="E52" s="336">
        <v>0.74390000000000001</v>
      </c>
      <c r="F52" s="300">
        <v>698000</v>
      </c>
      <c r="G52" s="135"/>
      <c r="H52" s="183">
        <v>3.18</v>
      </c>
      <c r="I52" s="300"/>
      <c r="J52" s="135"/>
      <c r="K52" s="183"/>
      <c r="L52" s="300"/>
      <c r="M52" s="281"/>
      <c r="N52" s="188"/>
      <c r="O52" s="300"/>
      <c r="P52" s="89"/>
      <c r="Q52" s="187"/>
      <c r="R52" s="280"/>
      <c r="S52" s="281"/>
      <c r="T52" s="85"/>
      <c r="U52" s="212"/>
      <c r="V52" s="205"/>
      <c r="W52" s="78"/>
      <c r="X52" s="205"/>
      <c r="Y52" s="205"/>
      <c r="Z52" s="97"/>
    </row>
    <row r="53" spans="1:26">
      <c r="A53" s="176"/>
      <c r="B53" s="91"/>
      <c r="C53" s="245"/>
      <c r="D53" s="292"/>
      <c r="E53" s="336"/>
      <c r="F53" s="300"/>
      <c r="G53" s="135"/>
      <c r="H53" s="183"/>
      <c r="I53" s="300"/>
      <c r="J53" s="135"/>
      <c r="K53" s="183"/>
      <c r="L53" s="300"/>
      <c r="M53" s="272"/>
      <c r="N53" s="188"/>
      <c r="O53" s="300"/>
      <c r="P53" s="89"/>
      <c r="Q53" s="187"/>
      <c r="R53" s="271"/>
      <c r="S53" s="272"/>
      <c r="T53" s="85"/>
      <c r="U53" s="212"/>
      <c r="V53" s="205"/>
      <c r="W53" s="78"/>
      <c r="X53" s="205"/>
      <c r="Y53" s="205"/>
      <c r="Z53" s="97"/>
    </row>
    <row r="54" spans="1:26">
      <c r="A54" s="131" t="s">
        <v>125</v>
      </c>
      <c r="B54" s="91"/>
      <c r="C54" s="245"/>
      <c r="D54" s="292"/>
      <c r="E54" s="336"/>
      <c r="F54" s="300"/>
      <c r="G54" s="135"/>
      <c r="H54" s="183"/>
      <c r="I54" s="300"/>
      <c r="J54" s="135"/>
      <c r="K54" s="183"/>
      <c r="L54" s="300"/>
      <c r="M54" s="272"/>
      <c r="N54" s="188"/>
      <c r="O54" s="300"/>
      <c r="P54" s="89"/>
      <c r="Q54" s="187"/>
      <c r="R54" s="271"/>
      <c r="S54" s="272"/>
      <c r="T54" s="85"/>
      <c r="U54" s="212"/>
      <c r="V54" s="205"/>
      <c r="W54" s="78"/>
      <c r="X54" s="205"/>
      <c r="Y54" s="205"/>
      <c r="Z54" s="97"/>
    </row>
    <row r="55" spans="1:26">
      <c r="A55" s="176" t="s">
        <v>126</v>
      </c>
      <c r="B55" s="91" t="s">
        <v>125</v>
      </c>
      <c r="C55" s="245">
        <v>1066</v>
      </c>
      <c r="D55" s="292"/>
      <c r="E55" s="336">
        <v>0.64649999999999996</v>
      </c>
      <c r="F55" s="300">
        <v>919590</v>
      </c>
      <c r="G55" s="135"/>
      <c r="H55" s="183">
        <v>3.17</v>
      </c>
      <c r="I55" s="300">
        <v>919590</v>
      </c>
      <c r="J55" s="135"/>
      <c r="K55" s="183">
        <v>3.17</v>
      </c>
      <c r="L55" s="300">
        <v>919590</v>
      </c>
      <c r="M55" s="272"/>
      <c r="N55" s="188">
        <v>3.17</v>
      </c>
      <c r="O55" s="300">
        <v>919590</v>
      </c>
      <c r="P55" s="89"/>
      <c r="Q55" s="187">
        <v>3.17</v>
      </c>
      <c r="R55" s="271"/>
      <c r="S55" s="272"/>
      <c r="T55" s="85"/>
      <c r="U55" s="212"/>
      <c r="V55" s="205"/>
      <c r="W55" s="78"/>
      <c r="X55" s="205"/>
      <c r="Y55" s="205"/>
      <c r="Z55" s="97"/>
    </row>
    <row r="56" spans="1:26">
      <c r="A56" s="176"/>
      <c r="B56" s="91"/>
      <c r="C56" s="245"/>
      <c r="D56" s="292"/>
      <c r="E56" s="336"/>
      <c r="F56" s="300"/>
      <c r="G56" s="135"/>
      <c r="H56" s="183"/>
      <c r="I56" s="300"/>
      <c r="J56" s="135"/>
      <c r="K56" s="183"/>
      <c r="L56" s="300"/>
      <c r="M56" s="198"/>
      <c r="N56" s="188"/>
      <c r="O56" s="300"/>
      <c r="P56" s="89"/>
      <c r="Q56" s="187"/>
      <c r="R56" s="197"/>
      <c r="S56" s="198"/>
      <c r="T56" s="85"/>
      <c r="U56" s="212"/>
      <c r="V56" s="205"/>
      <c r="W56" s="78"/>
      <c r="X56" s="205"/>
      <c r="Y56" s="205"/>
      <c r="Z56" s="97"/>
    </row>
    <row r="57" spans="1:26">
      <c r="A57" s="131" t="s">
        <v>90</v>
      </c>
      <c r="B57" s="91"/>
      <c r="C57" s="245"/>
      <c r="D57" s="292"/>
      <c r="E57" s="336"/>
      <c r="F57" s="300"/>
      <c r="G57" s="135"/>
      <c r="H57" s="183"/>
      <c r="I57" s="300"/>
      <c r="J57" s="135"/>
      <c r="K57" s="183"/>
      <c r="L57" s="300"/>
      <c r="M57" s="198"/>
      <c r="N57" s="188"/>
      <c r="O57" s="300"/>
      <c r="P57" s="89"/>
      <c r="Q57" s="187"/>
      <c r="R57" s="197"/>
      <c r="S57" s="198"/>
      <c r="T57" s="85"/>
      <c r="U57" s="212"/>
      <c r="V57" s="205"/>
      <c r="W57" s="78"/>
      <c r="X57" s="205"/>
      <c r="Y57" s="205"/>
      <c r="Z57" s="97"/>
    </row>
    <row r="58" spans="1:26">
      <c r="A58" s="176" t="s">
        <v>104</v>
      </c>
      <c r="B58" s="91" t="s">
        <v>91</v>
      </c>
      <c r="C58" s="245">
        <v>340</v>
      </c>
      <c r="D58" s="292"/>
      <c r="E58" s="336">
        <v>0.67090000000000005</v>
      </c>
      <c r="F58" s="300">
        <v>715000</v>
      </c>
      <c r="G58" s="135"/>
      <c r="H58" s="183">
        <v>3.05</v>
      </c>
      <c r="I58" s="300">
        <v>715000</v>
      </c>
      <c r="J58" s="135"/>
      <c r="K58" s="183">
        <v>3.05</v>
      </c>
      <c r="L58" s="300">
        <v>715000</v>
      </c>
      <c r="M58" s="198"/>
      <c r="N58" s="188">
        <v>3.05</v>
      </c>
      <c r="O58" s="300"/>
      <c r="P58" s="89"/>
      <c r="Q58" s="187"/>
      <c r="R58" s="197"/>
      <c r="S58" s="198"/>
      <c r="T58" s="85"/>
      <c r="U58" s="212"/>
      <c r="V58" s="205"/>
      <c r="W58" s="78"/>
      <c r="X58" s="205"/>
      <c r="Y58" s="205"/>
      <c r="Z58" s="97"/>
    </row>
    <row r="59" spans="1:26">
      <c r="A59" s="131"/>
      <c r="B59" s="91"/>
      <c r="C59" s="245"/>
      <c r="D59" s="292"/>
      <c r="E59" s="336"/>
      <c r="F59" s="300"/>
      <c r="G59" s="135"/>
      <c r="H59" s="183"/>
      <c r="I59" s="300"/>
      <c r="J59" s="135"/>
      <c r="K59" s="183"/>
      <c r="L59" s="300"/>
      <c r="M59" s="198"/>
      <c r="N59" s="188"/>
      <c r="O59" s="300"/>
      <c r="P59" s="89"/>
      <c r="Q59" s="187"/>
      <c r="R59" s="197"/>
      <c r="S59" s="198"/>
      <c r="T59" s="85"/>
      <c r="U59" s="212"/>
      <c r="V59" s="205"/>
      <c r="W59" s="78"/>
      <c r="X59" s="205"/>
      <c r="Y59" s="205"/>
      <c r="Z59" s="97"/>
    </row>
    <row r="60" spans="1:26">
      <c r="A60" s="131" t="s">
        <v>54</v>
      </c>
      <c r="B60" s="91"/>
      <c r="C60" s="245"/>
      <c r="D60" s="292"/>
      <c r="E60" s="336"/>
      <c r="F60" s="300"/>
      <c r="G60" s="135"/>
      <c r="H60" s="183"/>
      <c r="I60" s="300"/>
      <c r="J60" s="135"/>
      <c r="K60" s="183"/>
      <c r="L60" s="300"/>
      <c r="M60" s="264"/>
      <c r="N60" s="188"/>
      <c r="O60" s="300"/>
      <c r="P60" s="198"/>
      <c r="Q60" s="254"/>
      <c r="R60" s="197"/>
      <c r="S60" s="198"/>
      <c r="T60" s="85"/>
      <c r="U60" s="212"/>
      <c r="V60" s="205"/>
      <c r="W60" s="78"/>
      <c r="X60" s="205"/>
      <c r="Y60" s="205"/>
      <c r="Z60" s="97"/>
    </row>
    <row r="61" spans="1:26">
      <c r="A61" s="176" t="s">
        <v>108</v>
      </c>
      <c r="B61" s="91" t="s">
        <v>60</v>
      </c>
      <c r="C61" s="245">
        <v>13105</v>
      </c>
      <c r="D61" s="292"/>
      <c r="E61" s="336">
        <v>0.68559999999999999</v>
      </c>
      <c r="F61" s="300">
        <v>24804000</v>
      </c>
      <c r="G61" s="135"/>
      <c r="H61" s="183">
        <v>3.56</v>
      </c>
      <c r="I61" s="300">
        <v>25548100</v>
      </c>
      <c r="J61" s="135"/>
      <c r="K61" s="183">
        <v>3.56</v>
      </c>
      <c r="L61" s="300">
        <v>26314600</v>
      </c>
      <c r="M61" s="264"/>
      <c r="N61" s="188">
        <v>3.56</v>
      </c>
      <c r="O61" s="300"/>
      <c r="P61" s="198"/>
      <c r="Q61" s="254"/>
      <c r="R61" s="197"/>
      <c r="S61" s="198"/>
      <c r="T61" s="85"/>
      <c r="U61" s="212"/>
      <c r="V61" s="205"/>
      <c r="W61" s="78"/>
      <c r="X61" s="205"/>
      <c r="Y61" s="205"/>
      <c r="Z61" s="97"/>
    </row>
    <row r="62" spans="1:26">
      <c r="A62" s="176" t="s">
        <v>109</v>
      </c>
      <c r="B62" s="91" t="s">
        <v>62</v>
      </c>
      <c r="C62" s="245">
        <v>4339</v>
      </c>
      <c r="D62" s="292"/>
      <c r="E62" s="336">
        <v>0.65559999999999996</v>
      </c>
      <c r="F62" s="300">
        <v>9300000</v>
      </c>
      <c r="G62" s="135"/>
      <c r="H62" s="183">
        <v>3.17</v>
      </c>
      <c r="I62" s="300">
        <v>9500000</v>
      </c>
      <c r="J62" s="135"/>
      <c r="K62" s="183">
        <v>3.14</v>
      </c>
      <c r="L62" s="300">
        <v>9700000</v>
      </c>
      <c r="M62" s="264"/>
      <c r="N62" s="188">
        <v>3.11</v>
      </c>
      <c r="O62" s="300"/>
      <c r="P62" s="89"/>
      <c r="Q62" s="187"/>
      <c r="R62" s="197"/>
      <c r="S62" s="198"/>
      <c r="T62" s="85"/>
      <c r="U62" s="212"/>
      <c r="V62" s="205"/>
      <c r="W62" s="78"/>
      <c r="X62" s="205"/>
      <c r="Y62" s="205"/>
      <c r="Z62" s="97"/>
    </row>
    <row r="63" spans="1:26">
      <c r="A63" s="176" t="s">
        <v>110</v>
      </c>
      <c r="B63" s="91" t="s">
        <v>69</v>
      </c>
      <c r="C63" s="245">
        <v>2417</v>
      </c>
      <c r="D63" s="292"/>
      <c r="E63" s="336">
        <v>0.61229999999999996</v>
      </c>
      <c r="F63" s="300">
        <v>2123429</v>
      </c>
      <c r="G63" s="135"/>
      <c r="H63" s="183">
        <v>2.52</v>
      </c>
      <c r="I63" s="300">
        <v>2187132</v>
      </c>
      <c r="J63" s="135"/>
      <c r="K63" s="183">
        <v>2.52</v>
      </c>
      <c r="L63" s="300">
        <v>2252746</v>
      </c>
      <c r="M63" s="264"/>
      <c r="N63" s="188">
        <v>2.52</v>
      </c>
      <c r="O63" s="300"/>
      <c r="P63" s="89"/>
      <c r="Q63" s="187"/>
      <c r="R63" s="197"/>
      <c r="S63" s="198"/>
      <c r="T63" s="85"/>
      <c r="U63" s="212"/>
      <c r="V63" s="205"/>
      <c r="W63" s="78"/>
      <c r="X63" s="205"/>
      <c r="Y63" s="205"/>
      <c r="Z63" s="97"/>
    </row>
    <row r="64" spans="1:26">
      <c r="A64" s="176" t="s">
        <v>177</v>
      </c>
      <c r="B64" s="91" t="s">
        <v>176</v>
      </c>
      <c r="C64" s="245">
        <v>902</v>
      </c>
      <c r="D64" s="292"/>
      <c r="E64" s="336">
        <v>0.64219999999999999</v>
      </c>
      <c r="F64" s="300">
        <v>1546643</v>
      </c>
      <c r="G64" s="135"/>
      <c r="H64" s="183">
        <v>3.01</v>
      </c>
      <c r="I64" s="300">
        <v>1593460</v>
      </c>
      <c r="J64" s="135"/>
      <c r="K64" s="183">
        <v>3.01</v>
      </c>
      <c r="L64" s="300">
        <v>1640835</v>
      </c>
      <c r="M64" s="281"/>
      <c r="N64" s="188">
        <v>3.01</v>
      </c>
      <c r="O64" s="300"/>
      <c r="P64" s="89"/>
      <c r="Q64" s="187"/>
      <c r="R64" s="280"/>
      <c r="S64" s="281"/>
      <c r="T64" s="85"/>
      <c r="U64" s="212"/>
      <c r="V64" s="205"/>
      <c r="W64" s="78"/>
      <c r="X64" s="205"/>
      <c r="Y64" s="205"/>
      <c r="Z64" s="97"/>
    </row>
    <row r="65" spans="1:26">
      <c r="A65" s="176" t="s">
        <v>111</v>
      </c>
      <c r="B65" s="91" t="s">
        <v>81</v>
      </c>
      <c r="C65" s="191">
        <v>405</v>
      </c>
      <c r="D65" s="292"/>
      <c r="E65" s="336">
        <v>0.63580000000000003</v>
      </c>
      <c r="F65" s="300">
        <v>1550000</v>
      </c>
      <c r="G65" s="135"/>
      <c r="H65" s="183">
        <v>3.05</v>
      </c>
      <c r="I65" s="300">
        <v>1580000</v>
      </c>
      <c r="J65" s="135"/>
      <c r="K65" s="183">
        <v>3.08</v>
      </c>
      <c r="L65" s="300">
        <v>1620000</v>
      </c>
      <c r="M65" s="198"/>
      <c r="N65" s="188">
        <v>3.1</v>
      </c>
      <c r="O65" s="300"/>
      <c r="P65" s="89"/>
      <c r="Q65" s="187"/>
      <c r="R65" s="197"/>
      <c r="S65" s="198"/>
      <c r="T65" s="85"/>
      <c r="U65" s="212"/>
      <c r="V65" s="205"/>
      <c r="W65" s="78"/>
      <c r="X65" s="205"/>
      <c r="Y65" s="205"/>
      <c r="Z65" s="97"/>
    </row>
    <row r="66" spans="1:26" ht="13.15" customHeight="1">
      <c r="A66" s="176" t="s">
        <v>107</v>
      </c>
      <c r="B66" s="91" t="s">
        <v>85</v>
      </c>
      <c r="C66" s="191">
        <v>9743</v>
      </c>
      <c r="D66" s="292"/>
      <c r="E66" s="336">
        <v>0.69969999999999999</v>
      </c>
      <c r="F66" s="300">
        <v>20850000</v>
      </c>
      <c r="G66" s="135"/>
      <c r="H66" s="183">
        <v>4.21</v>
      </c>
      <c r="I66" s="300">
        <v>20850000</v>
      </c>
      <c r="J66" s="135"/>
      <c r="K66" s="183">
        <v>4.21</v>
      </c>
      <c r="L66" s="300">
        <v>20850000</v>
      </c>
      <c r="M66" s="269"/>
      <c r="N66" s="188">
        <v>4.21</v>
      </c>
      <c r="O66" s="300"/>
      <c r="P66" s="89"/>
      <c r="Q66" s="187"/>
      <c r="R66" s="268"/>
      <c r="S66" s="269"/>
      <c r="T66" s="85"/>
      <c r="U66" s="212"/>
      <c r="V66" s="205"/>
      <c r="W66" s="78"/>
      <c r="X66" s="205"/>
      <c r="Y66" s="205"/>
      <c r="Z66" s="97"/>
    </row>
    <row r="67" spans="1:26" ht="13.15" customHeight="1">
      <c r="A67" s="176" t="s">
        <v>106</v>
      </c>
      <c r="B67" s="91" t="s">
        <v>88</v>
      </c>
      <c r="C67" s="191">
        <v>1881</v>
      </c>
      <c r="D67" s="292"/>
      <c r="E67" s="336">
        <v>0.65190000000000003</v>
      </c>
      <c r="F67" s="300">
        <v>1177000</v>
      </c>
      <c r="G67" s="135"/>
      <c r="H67" s="183">
        <v>2.2000000000000002</v>
      </c>
      <c r="I67" s="300">
        <v>1189000</v>
      </c>
      <c r="J67" s="135"/>
      <c r="K67" s="183">
        <v>2.2000000000000002</v>
      </c>
      <c r="L67" s="300">
        <v>1200000</v>
      </c>
      <c r="M67" s="269"/>
      <c r="N67" s="188">
        <v>2.2000000000000002</v>
      </c>
      <c r="O67" s="300"/>
      <c r="P67" s="89"/>
      <c r="Q67" s="187"/>
      <c r="R67" s="268"/>
      <c r="S67" s="269"/>
      <c r="T67" s="85"/>
      <c r="U67" s="212"/>
      <c r="V67" s="205"/>
      <c r="W67" s="78"/>
      <c r="X67" s="205"/>
      <c r="Y67" s="205"/>
      <c r="Z67" s="97"/>
    </row>
    <row r="68" spans="1:26" ht="13.15" customHeight="1">
      <c r="A68" s="176" t="s">
        <v>105</v>
      </c>
      <c r="B68" s="91" t="s">
        <v>92</v>
      </c>
      <c r="C68" s="191">
        <v>1437</v>
      </c>
      <c r="D68" s="292"/>
      <c r="E68" s="336">
        <v>0.65269999999999995</v>
      </c>
      <c r="F68" s="300">
        <v>2880000</v>
      </c>
      <c r="G68" s="135"/>
      <c r="H68" s="183">
        <v>3.55</v>
      </c>
      <c r="I68" s="300">
        <v>2930000</v>
      </c>
      <c r="J68" s="135"/>
      <c r="K68" s="183">
        <v>3.54</v>
      </c>
      <c r="L68" s="300">
        <v>2980000</v>
      </c>
      <c r="M68" s="269"/>
      <c r="N68" s="188">
        <v>3.53</v>
      </c>
      <c r="O68" s="300"/>
      <c r="P68" s="89"/>
      <c r="Q68" s="187"/>
      <c r="R68" s="268"/>
      <c r="S68" s="269"/>
      <c r="T68" s="85"/>
      <c r="U68" s="212"/>
      <c r="V68" s="205"/>
      <c r="W68" s="78"/>
      <c r="X68" s="205"/>
      <c r="Y68" s="205"/>
      <c r="Z68" s="97"/>
    </row>
    <row r="69" spans="1:26" ht="13.15" customHeight="1">
      <c r="A69" s="176" t="s">
        <v>128</v>
      </c>
      <c r="B69" s="91" t="s">
        <v>127</v>
      </c>
      <c r="C69" s="191">
        <v>80</v>
      </c>
      <c r="D69" s="292"/>
      <c r="E69" s="336">
        <v>0.66210000000000002</v>
      </c>
      <c r="F69" s="300">
        <v>105000</v>
      </c>
      <c r="G69" s="135"/>
      <c r="H69" s="183">
        <v>1.3</v>
      </c>
      <c r="I69" s="300">
        <v>105000</v>
      </c>
      <c r="J69" s="135"/>
      <c r="K69" s="183">
        <v>1.3</v>
      </c>
      <c r="L69" s="300"/>
      <c r="M69" s="269"/>
      <c r="N69" s="188"/>
      <c r="O69" s="300"/>
      <c r="P69" s="89"/>
      <c r="Q69" s="187"/>
      <c r="R69" s="268"/>
      <c r="S69" s="269"/>
      <c r="T69" s="85"/>
      <c r="U69" s="212"/>
      <c r="V69" s="205"/>
      <c r="W69" s="78"/>
      <c r="X69" s="205"/>
      <c r="Y69" s="205"/>
      <c r="Z69" s="97"/>
    </row>
    <row r="70" spans="1:26" ht="13.15" customHeight="1">
      <c r="A70" s="176" t="s">
        <v>179</v>
      </c>
      <c r="B70" s="91" t="s">
        <v>178</v>
      </c>
      <c r="C70" s="191">
        <v>1465</v>
      </c>
      <c r="D70" s="292"/>
      <c r="E70" s="336">
        <v>0.63919999999999999</v>
      </c>
      <c r="F70" s="300">
        <v>2911000</v>
      </c>
      <c r="G70" s="135"/>
      <c r="H70" s="183">
        <v>3.52</v>
      </c>
      <c r="I70" s="300">
        <v>2911000</v>
      </c>
      <c r="J70" s="135"/>
      <c r="K70" s="183">
        <v>3.52</v>
      </c>
      <c r="L70" s="300">
        <v>2911000</v>
      </c>
      <c r="M70" s="281"/>
      <c r="N70" s="188">
        <v>3.52</v>
      </c>
      <c r="O70" s="300"/>
      <c r="P70" s="89"/>
      <c r="Q70" s="187"/>
      <c r="R70" s="280"/>
      <c r="S70" s="281"/>
      <c r="T70" s="85"/>
      <c r="U70" s="212"/>
      <c r="V70" s="205"/>
      <c r="W70" s="78"/>
      <c r="X70" s="205"/>
      <c r="Y70" s="205"/>
      <c r="Z70" s="97"/>
    </row>
    <row r="71" spans="1:26" ht="13.15" customHeight="1">
      <c r="A71" s="176" t="s">
        <v>151</v>
      </c>
      <c r="B71" s="91" t="s">
        <v>54</v>
      </c>
      <c r="C71" s="191">
        <v>30160</v>
      </c>
      <c r="D71" s="292"/>
      <c r="E71" s="336">
        <v>0.71779999999999999</v>
      </c>
      <c r="F71" s="300">
        <v>65500000</v>
      </c>
      <c r="G71" s="135"/>
      <c r="H71" s="183">
        <v>4.0199999999999996</v>
      </c>
      <c r="I71" s="300">
        <v>67500000</v>
      </c>
      <c r="J71" s="135"/>
      <c r="K71" s="183">
        <v>4.0199999999999996</v>
      </c>
      <c r="L71" s="300">
        <v>69500000</v>
      </c>
      <c r="M71" s="276"/>
      <c r="N71" s="188">
        <v>4.0199999999999996</v>
      </c>
      <c r="O71" s="300"/>
      <c r="P71" s="89"/>
      <c r="Q71" s="187"/>
      <c r="R71" s="275"/>
      <c r="S71" s="276"/>
      <c r="T71" s="85"/>
      <c r="U71" s="212"/>
      <c r="V71" s="205"/>
      <c r="W71" s="78"/>
      <c r="X71" s="205"/>
      <c r="Y71" s="205"/>
      <c r="Z71" s="97"/>
    </row>
    <row r="72" spans="1:26" ht="13.15" customHeight="1">
      <c r="A72" s="176" t="s">
        <v>167</v>
      </c>
      <c r="B72" s="91" t="s">
        <v>166</v>
      </c>
      <c r="C72" s="191">
        <v>3777</v>
      </c>
      <c r="D72" s="292"/>
      <c r="E72" s="336">
        <v>0.69079999999999997</v>
      </c>
      <c r="F72" s="300">
        <v>8050000</v>
      </c>
      <c r="G72" s="135"/>
      <c r="H72" s="183">
        <v>4.55</v>
      </c>
      <c r="I72" s="300">
        <v>8300000</v>
      </c>
      <c r="J72" s="135"/>
      <c r="K72" s="183">
        <v>4.55</v>
      </c>
      <c r="L72" s="300">
        <v>8550000</v>
      </c>
      <c r="M72" s="276"/>
      <c r="N72" s="188">
        <v>4.55</v>
      </c>
      <c r="O72" s="300"/>
      <c r="P72" s="89"/>
      <c r="Q72" s="187"/>
      <c r="R72" s="275"/>
      <c r="S72" s="276"/>
      <c r="T72" s="85"/>
      <c r="U72" s="212"/>
      <c r="V72" s="205"/>
      <c r="W72" s="78"/>
      <c r="X72" s="205"/>
      <c r="Y72" s="205"/>
      <c r="Z72" s="97"/>
    </row>
    <row r="73" spans="1:26" ht="13.15" customHeight="1">
      <c r="A73" s="176"/>
      <c r="B73" s="91"/>
      <c r="C73" s="191"/>
      <c r="D73" s="292"/>
      <c r="E73" s="336"/>
      <c r="F73" s="300"/>
      <c r="G73" s="135"/>
      <c r="H73" s="183"/>
      <c r="I73" s="300"/>
      <c r="J73" s="135"/>
      <c r="K73" s="183"/>
      <c r="L73" s="300"/>
      <c r="M73" s="281"/>
      <c r="N73" s="188"/>
      <c r="O73" s="300"/>
      <c r="P73" s="89"/>
      <c r="Q73" s="187"/>
      <c r="R73" s="280"/>
      <c r="S73" s="281"/>
      <c r="T73" s="85"/>
      <c r="U73" s="212"/>
      <c r="V73" s="205"/>
      <c r="W73" s="78"/>
      <c r="X73" s="205"/>
      <c r="Y73" s="205"/>
      <c r="Z73" s="97"/>
    </row>
    <row r="74" spans="1:26" ht="13.15" customHeight="1">
      <c r="A74" s="131" t="s">
        <v>180</v>
      </c>
      <c r="B74" s="91"/>
      <c r="C74" s="191"/>
      <c r="D74" s="292"/>
      <c r="E74" s="336"/>
      <c r="F74" s="300"/>
      <c r="G74" s="135"/>
      <c r="H74" s="183"/>
      <c r="I74" s="300"/>
      <c r="J74" s="135"/>
      <c r="K74" s="183"/>
      <c r="L74" s="300"/>
      <c r="M74" s="281"/>
      <c r="N74" s="188"/>
      <c r="O74" s="300"/>
      <c r="P74" s="89"/>
      <c r="Q74" s="187"/>
      <c r="R74" s="280"/>
      <c r="S74" s="281"/>
      <c r="T74" s="85"/>
      <c r="U74" s="212"/>
      <c r="V74" s="205"/>
      <c r="W74" s="78"/>
      <c r="X74" s="205"/>
      <c r="Y74" s="205"/>
      <c r="Z74" s="97"/>
    </row>
    <row r="75" spans="1:26" ht="13.15" customHeight="1">
      <c r="A75" s="176" t="s">
        <v>185</v>
      </c>
      <c r="B75" s="91" t="s">
        <v>183</v>
      </c>
      <c r="C75" s="191">
        <v>920</v>
      </c>
      <c r="D75" s="292"/>
      <c r="E75" s="336">
        <v>0.56289999999999996</v>
      </c>
      <c r="F75" s="300">
        <v>1459925</v>
      </c>
      <c r="G75" s="135"/>
      <c r="H75" s="183">
        <v>3.02</v>
      </c>
      <c r="I75" s="300">
        <v>1459925</v>
      </c>
      <c r="J75" s="135"/>
      <c r="K75" s="183">
        <v>3.02</v>
      </c>
      <c r="L75" s="300">
        <v>1459925</v>
      </c>
      <c r="M75" s="281"/>
      <c r="N75" s="188">
        <v>3.02</v>
      </c>
      <c r="O75" s="300"/>
      <c r="P75" s="89"/>
      <c r="Q75" s="187"/>
      <c r="R75" s="280"/>
      <c r="S75" s="281"/>
      <c r="T75" s="85"/>
      <c r="U75" s="212"/>
      <c r="V75" s="205"/>
      <c r="W75" s="78"/>
      <c r="X75" s="205"/>
      <c r="Y75" s="205"/>
      <c r="Z75" s="97"/>
    </row>
    <row r="76" spans="1:26" ht="13.15" customHeight="1">
      <c r="A76" s="176" t="s">
        <v>186</v>
      </c>
      <c r="B76" s="91" t="s">
        <v>184</v>
      </c>
      <c r="C76" s="191">
        <v>554</v>
      </c>
      <c r="D76" s="292"/>
      <c r="E76" s="336">
        <v>0.76829999999999998</v>
      </c>
      <c r="F76" s="300">
        <v>35000</v>
      </c>
      <c r="G76" s="135"/>
      <c r="H76" s="183">
        <v>2.0699999999999998</v>
      </c>
      <c r="I76" s="300">
        <v>35000</v>
      </c>
      <c r="J76" s="135"/>
      <c r="K76" s="183">
        <v>2.0699999999999998</v>
      </c>
      <c r="L76" s="300">
        <v>35000</v>
      </c>
      <c r="M76" s="281"/>
      <c r="N76" s="188">
        <v>2.0699999999999998</v>
      </c>
      <c r="O76" s="300"/>
      <c r="P76" s="89"/>
      <c r="Q76" s="187"/>
      <c r="R76" s="280"/>
      <c r="S76" s="281"/>
      <c r="T76" s="85"/>
      <c r="U76" s="212"/>
      <c r="V76" s="205"/>
      <c r="W76" s="78"/>
      <c r="X76" s="205"/>
      <c r="Y76" s="205"/>
      <c r="Z76" s="97"/>
    </row>
    <row r="77" spans="1:26" ht="13.15" customHeight="1">
      <c r="A77" s="176"/>
      <c r="B77" s="91"/>
      <c r="C77" s="191"/>
      <c r="D77" s="292"/>
      <c r="E77" s="336"/>
      <c r="F77" s="300"/>
      <c r="G77" s="135"/>
      <c r="H77" s="183"/>
      <c r="I77" s="300"/>
      <c r="J77" s="135"/>
      <c r="K77" s="183"/>
      <c r="L77" s="300"/>
      <c r="M77" s="281"/>
      <c r="N77" s="188"/>
      <c r="O77" s="300"/>
      <c r="P77" s="89"/>
      <c r="Q77" s="187"/>
      <c r="R77" s="280"/>
      <c r="S77" s="281"/>
      <c r="T77" s="85"/>
      <c r="U77" s="212"/>
      <c r="V77" s="205"/>
      <c r="W77" s="78"/>
      <c r="X77" s="205"/>
      <c r="Y77" s="205"/>
      <c r="Z77" s="97"/>
    </row>
    <row r="78" spans="1:26" ht="13.15" customHeight="1">
      <c r="A78" s="131" t="s">
        <v>190</v>
      </c>
      <c r="B78" s="91"/>
      <c r="C78" s="191"/>
      <c r="D78" s="292"/>
      <c r="E78" s="336"/>
      <c r="F78" s="300"/>
      <c r="G78" s="135"/>
      <c r="H78" s="183"/>
      <c r="I78" s="300"/>
      <c r="J78" s="135"/>
      <c r="K78" s="183"/>
      <c r="L78" s="300"/>
      <c r="M78" s="281"/>
      <c r="N78" s="188"/>
      <c r="O78" s="300"/>
      <c r="P78" s="89"/>
      <c r="Q78" s="187"/>
      <c r="R78" s="280"/>
      <c r="S78" s="281"/>
      <c r="T78" s="85"/>
      <c r="U78" s="212"/>
      <c r="V78" s="205"/>
      <c r="W78" s="78"/>
      <c r="X78" s="205"/>
      <c r="Y78" s="205"/>
      <c r="Z78" s="97"/>
    </row>
    <row r="79" spans="1:26" ht="13.15" customHeight="1">
      <c r="A79" s="176" t="s">
        <v>192</v>
      </c>
      <c r="B79" s="91" t="s">
        <v>191</v>
      </c>
      <c r="C79" s="191">
        <v>841</v>
      </c>
      <c r="D79" s="292"/>
      <c r="E79" s="336">
        <v>0.66049999999999998</v>
      </c>
      <c r="F79" s="300">
        <v>2109200</v>
      </c>
      <c r="G79" s="135"/>
      <c r="H79" s="183">
        <v>3.3</v>
      </c>
      <c r="I79" s="300">
        <v>2193568</v>
      </c>
      <c r="J79" s="135"/>
      <c r="K79" s="183">
        <v>3.3</v>
      </c>
      <c r="L79" s="300">
        <v>2281311</v>
      </c>
      <c r="M79" s="281"/>
      <c r="N79" s="188">
        <v>3.3</v>
      </c>
      <c r="O79" s="300"/>
      <c r="P79" s="89"/>
      <c r="Q79" s="187"/>
      <c r="R79" s="280"/>
      <c r="S79" s="281"/>
      <c r="T79" s="85"/>
      <c r="U79" s="212"/>
      <c r="V79" s="205"/>
      <c r="W79" s="78"/>
      <c r="X79" s="205"/>
      <c r="Y79" s="205"/>
      <c r="Z79" s="97"/>
    </row>
    <row r="80" spans="1:26" ht="13.15" customHeight="1">
      <c r="A80" s="176"/>
      <c r="B80" s="91"/>
      <c r="C80" s="191"/>
      <c r="D80" s="292"/>
      <c r="E80" s="336"/>
      <c r="F80" s="300"/>
      <c r="G80" s="135"/>
      <c r="H80" s="183"/>
      <c r="I80" s="300"/>
      <c r="J80" s="135"/>
      <c r="K80" s="183"/>
      <c r="L80" s="300"/>
      <c r="M80" s="276"/>
      <c r="N80" s="188"/>
      <c r="O80" s="300"/>
      <c r="P80" s="89"/>
      <c r="Q80" s="187"/>
      <c r="R80" s="275"/>
      <c r="S80" s="276"/>
      <c r="T80" s="85"/>
      <c r="U80" s="212"/>
      <c r="V80" s="205"/>
      <c r="W80" s="78"/>
      <c r="X80" s="205"/>
      <c r="Y80" s="205"/>
      <c r="Z80" s="97"/>
    </row>
    <row r="81" spans="1:26">
      <c r="A81" s="131" t="s">
        <v>74</v>
      </c>
      <c r="B81" s="91"/>
      <c r="C81" s="256"/>
      <c r="D81" s="295"/>
      <c r="E81" s="336"/>
      <c r="F81" s="300"/>
      <c r="G81" s="135"/>
      <c r="H81" s="183"/>
      <c r="I81" s="300"/>
      <c r="J81" s="135"/>
      <c r="K81" s="183"/>
      <c r="L81" s="300"/>
      <c r="M81" s="89"/>
      <c r="N81" s="188"/>
      <c r="O81" s="300"/>
      <c r="P81" s="89"/>
      <c r="Q81" s="187"/>
      <c r="R81" s="197"/>
      <c r="S81" s="198"/>
      <c r="T81" s="85"/>
      <c r="U81" s="212"/>
      <c r="V81" s="205"/>
      <c r="W81" s="78"/>
      <c r="X81" s="205"/>
      <c r="Y81" s="205"/>
      <c r="Z81" s="97"/>
    </row>
    <row r="82" spans="1:26">
      <c r="A82" s="251">
        <v>38264</v>
      </c>
      <c r="B82" s="252" t="s">
        <v>80</v>
      </c>
      <c r="C82" s="253">
        <v>31</v>
      </c>
      <c r="D82" s="295"/>
      <c r="E82" s="336">
        <v>0.74419999999999997</v>
      </c>
      <c r="F82" s="300">
        <v>155000</v>
      </c>
      <c r="G82" s="89"/>
      <c r="H82" s="183">
        <v>3.88</v>
      </c>
      <c r="I82" s="300">
        <v>155000</v>
      </c>
      <c r="J82" s="89"/>
      <c r="K82" s="183">
        <v>3.88</v>
      </c>
      <c r="L82" s="300"/>
      <c r="M82" s="89"/>
      <c r="N82" s="188"/>
      <c r="O82" s="300"/>
      <c r="P82" s="89"/>
      <c r="Q82" s="187"/>
      <c r="R82" s="170"/>
      <c r="S82" s="84"/>
      <c r="T82" s="85"/>
      <c r="U82" s="212"/>
      <c r="V82" s="205"/>
      <c r="W82" s="78"/>
      <c r="X82" s="205"/>
      <c r="Y82" s="205"/>
      <c r="Z82" s="97"/>
    </row>
    <row r="83" spans="1:26">
      <c r="A83" s="176" t="s">
        <v>132</v>
      </c>
      <c r="B83" s="91" t="s">
        <v>131</v>
      </c>
      <c r="C83" s="256">
        <v>176</v>
      </c>
      <c r="D83" s="295"/>
      <c r="E83" s="336">
        <v>0.69379999999999997</v>
      </c>
      <c r="F83" s="300">
        <v>470000</v>
      </c>
      <c r="G83" s="89"/>
      <c r="H83" s="183">
        <v>4.01</v>
      </c>
      <c r="I83" s="300">
        <v>490000</v>
      </c>
      <c r="J83" s="89"/>
      <c r="K83" s="183">
        <v>4.18</v>
      </c>
      <c r="L83" s="300">
        <v>510000</v>
      </c>
      <c r="M83" s="89"/>
      <c r="N83" s="188">
        <v>4.3499999999999996</v>
      </c>
      <c r="O83" s="300"/>
      <c r="P83" s="89"/>
      <c r="Q83" s="187"/>
      <c r="R83" s="170"/>
      <c r="S83" s="84"/>
      <c r="T83" s="85"/>
      <c r="U83" s="212"/>
      <c r="V83" s="205"/>
      <c r="W83" s="78"/>
      <c r="X83" s="205"/>
      <c r="Y83" s="205"/>
      <c r="Z83" s="97"/>
    </row>
    <row r="84" spans="1:26" ht="13.9" customHeight="1">
      <c r="A84" s="176" t="s">
        <v>193</v>
      </c>
      <c r="B84" s="91" t="s">
        <v>187</v>
      </c>
      <c r="C84" s="256">
        <v>161</v>
      </c>
      <c r="D84" s="295"/>
      <c r="E84" s="336">
        <v>0.71750000000000003</v>
      </c>
      <c r="F84" s="300">
        <v>495392</v>
      </c>
      <c r="G84" s="135"/>
      <c r="H84" s="183">
        <v>3.76</v>
      </c>
      <c r="I84" s="300"/>
      <c r="J84" s="135"/>
      <c r="K84" s="183"/>
      <c r="L84" s="300"/>
      <c r="M84" s="89"/>
      <c r="N84" s="188"/>
      <c r="O84" s="300"/>
      <c r="P84" s="89"/>
      <c r="Q84" s="187"/>
      <c r="R84" s="170"/>
      <c r="S84" s="84"/>
      <c r="T84" s="85"/>
      <c r="U84" s="212"/>
      <c r="V84" s="205"/>
      <c r="W84" s="78"/>
      <c r="X84" s="205"/>
      <c r="Y84" s="205"/>
      <c r="Z84" s="97"/>
    </row>
    <row r="85" spans="1:26" ht="15" customHeight="1">
      <c r="A85" s="176" t="s">
        <v>194</v>
      </c>
      <c r="B85" s="91" t="s">
        <v>121</v>
      </c>
      <c r="C85" s="256">
        <v>102</v>
      </c>
      <c r="D85" s="295"/>
      <c r="E85" s="336">
        <v>0.73899999999999999</v>
      </c>
      <c r="F85" s="300">
        <v>260000</v>
      </c>
      <c r="G85" s="135"/>
      <c r="H85" s="183">
        <v>3.57</v>
      </c>
      <c r="I85" s="300">
        <v>265000</v>
      </c>
      <c r="J85" s="135"/>
      <c r="K85" s="183">
        <v>3.64</v>
      </c>
      <c r="L85" s="300">
        <v>270000</v>
      </c>
      <c r="M85" s="89"/>
      <c r="N85" s="188">
        <v>3.71</v>
      </c>
      <c r="O85" s="300"/>
      <c r="P85" s="89"/>
      <c r="Q85" s="187"/>
      <c r="R85" s="178"/>
      <c r="S85" s="179"/>
      <c r="T85" s="85"/>
      <c r="U85" s="212"/>
      <c r="V85" s="205"/>
      <c r="W85" s="78"/>
      <c r="X85" s="205"/>
      <c r="Y85" s="205"/>
      <c r="Z85" s="97"/>
    </row>
    <row r="86" spans="1:26">
      <c r="A86" s="176"/>
      <c r="B86" s="91"/>
      <c r="C86" s="256"/>
      <c r="D86" s="295"/>
      <c r="E86" s="336"/>
      <c r="F86" s="300"/>
      <c r="G86" s="175"/>
      <c r="H86" s="184"/>
      <c r="I86" s="300"/>
      <c r="J86" s="175"/>
      <c r="K86" s="184"/>
      <c r="L86" s="300"/>
      <c r="M86" s="175"/>
      <c r="N86" s="188"/>
      <c r="O86" s="300"/>
      <c r="P86" s="175"/>
      <c r="Q86" s="188"/>
      <c r="R86" s="259"/>
      <c r="S86" s="260"/>
      <c r="T86" s="85"/>
      <c r="U86" s="212"/>
      <c r="V86" s="205"/>
      <c r="W86" s="78"/>
      <c r="X86" s="205"/>
      <c r="Y86" s="205"/>
      <c r="Z86" s="97"/>
    </row>
    <row r="87" spans="1:26">
      <c r="A87" s="131" t="s">
        <v>198</v>
      </c>
      <c r="B87" s="91"/>
      <c r="C87" s="256"/>
      <c r="D87" s="295"/>
      <c r="E87" s="336"/>
      <c r="F87" s="300"/>
      <c r="G87" s="175"/>
      <c r="H87" s="184"/>
      <c r="I87" s="300"/>
      <c r="J87" s="175"/>
      <c r="K87" s="184"/>
      <c r="L87" s="300"/>
      <c r="M87" s="175"/>
      <c r="N87" s="188"/>
      <c r="O87" s="300"/>
      <c r="P87" s="175"/>
      <c r="Q87" s="188"/>
      <c r="R87" s="283"/>
      <c r="S87" s="284"/>
      <c r="T87" s="85"/>
      <c r="U87" s="212"/>
      <c r="V87" s="205"/>
      <c r="W87" s="78"/>
      <c r="X87" s="205"/>
      <c r="Y87" s="205"/>
      <c r="Z87" s="97"/>
    </row>
    <row r="88" spans="1:26">
      <c r="A88" s="176" t="s">
        <v>201</v>
      </c>
      <c r="B88" s="91" t="s">
        <v>200</v>
      </c>
      <c r="C88" s="256">
        <v>1497</v>
      </c>
      <c r="D88" s="295"/>
      <c r="E88" s="336">
        <v>0.72319999999999995</v>
      </c>
      <c r="F88" s="300">
        <v>626000</v>
      </c>
      <c r="G88" s="175"/>
      <c r="H88" s="184">
        <v>2.4900000000000002</v>
      </c>
      <c r="I88" s="300">
        <v>626000</v>
      </c>
      <c r="J88" s="175"/>
      <c r="K88" s="184">
        <v>2.4900000000000002</v>
      </c>
      <c r="L88" s="300">
        <v>626000</v>
      </c>
      <c r="M88" s="175"/>
      <c r="N88" s="188">
        <v>2.4900000000000002</v>
      </c>
      <c r="O88" s="300"/>
      <c r="P88" s="175"/>
      <c r="Q88" s="188"/>
      <c r="R88" s="283"/>
      <c r="S88" s="284"/>
      <c r="T88" s="85"/>
      <c r="U88" s="212"/>
      <c r="V88" s="205"/>
      <c r="W88" s="78"/>
      <c r="X88" s="205"/>
      <c r="Y88" s="205"/>
      <c r="Z88" s="97"/>
    </row>
    <row r="89" spans="1:26">
      <c r="A89" s="241"/>
      <c r="B89" s="205"/>
      <c r="C89" s="157"/>
      <c r="D89" s="97"/>
      <c r="E89" s="298"/>
      <c r="F89" s="208"/>
      <c r="G89" s="97"/>
      <c r="H89" s="78"/>
      <c r="I89" s="212"/>
      <c r="J89" s="97"/>
      <c r="K89" s="78"/>
      <c r="L89" s="212"/>
      <c r="M89" s="97"/>
      <c r="N89" s="249"/>
      <c r="O89" s="212"/>
      <c r="P89" s="97"/>
      <c r="Q89" s="78"/>
      <c r="R89" s="208"/>
      <c r="S89" s="317"/>
      <c r="T89" s="78"/>
      <c r="U89" s="212"/>
      <c r="V89" s="205"/>
      <c r="W89" s="78"/>
    </row>
    <row r="90" spans="1:26" s="348" customFormat="1" ht="13.5" thickBot="1">
      <c r="A90" s="342"/>
      <c r="B90" s="225"/>
      <c r="C90" s="326"/>
      <c r="D90" s="168"/>
      <c r="E90" s="343"/>
      <c r="F90" s="344"/>
      <c r="G90" s="324"/>
      <c r="H90" s="172"/>
      <c r="I90" s="345"/>
      <c r="J90" s="168"/>
      <c r="K90" s="172"/>
      <c r="L90" s="345"/>
      <c r="M90" s="168"/>
      <c r="N90" s="346"/>
      <c r="O90" s="345"/>
      <c r="P90" s="168"/>
      <c r="Q90" s="172"/>
      <c r="R90" s="344"/>
      <c r="S90" s="347"/>
      <c r="T90" s="172"/>
      <c r="U90" s="345"/>
      <c r="V90" s="286"/>
      <c r="W90" s="172"/>
    </row>
    <row r="91" spans="1:26" ht="13.5" thickTop="1">
      <c r="A91" s="33"/>
      <c r="B91" s="33" t="s">
        <v>172</v>
      </c>
      <c r="C91" s="327">
        <f>SUM(C9:C90)</f>
        <v>119625</v>
      </c>
      <c r="D91" s="296">
        <f>SUM(D8:D90)</f>
        <v>81</v>
      </c>
      <c r="E91" s="298"/>
      <c r="F91" s="210">
        <f>SUM(F8:F90)</f>
        <v>257241976</v>
      </c>
      <c r="G91" s="114">
        <f>SUM(G8:G90)</f>
        <v>117000</v>
      </c>
      <c r="H91" s="150"/>
      <c r="I91" s="210">
        <f>SUM(I9:I90)</f>
        <v>266084619</v>
      </c>
      <c r="J91" s="114">
        <f>SUM(J8:J90)</f>
        <v>117000</v>
      </c>
      <c r="K91" s="150"/>
      <c r="L91" s="210">
        <f>SUM(L9:L90)</f>
        <v>261682237</v>
      </c>
      <c r="M91" s="63">
        <f>SUM(M8:M90)</f>
        <v>117000</v>
      </c>
      <c r="N91" s="150"/>
      <c r="O91" s="210">
        <f>SUM(O10:O90)</f>
        <v>19496197</v>
      </c>
      <c r="P91" s="114">
        <f>SUM(P86:P90)</f>
        <v>0</v>
      </c>
      <c r="Q91" s="150"/>
      <c r="U91" s="239">
        <f>SUM(U82:U90)</f>
        <v>0</v>
      </c>
      <c r="V91" s="205"/>
      <c r="W91" s="97"/>
      <c r="X91" s="239">
        <f>SUM(X82:X90)</f>
        <v>0</v>
      </c>
      <c r="Y91" s="205"/>
      <c r="Z91" s="97"/>
    </row>
    <row r="92" spans="1:26">
      <c r="A92" s="74"/>
      <c r="C92" s="157"/>
      <c r="D92" s="35"/>
      <c r="E92" s="109"/>
      <c r="F92" s="135"/>
      <c r="G92" s="89"/>
      <c r="H92" s="138"/>
      <c r="I92" s="135"/>
      <c r="J92" s="89"/>
      <c r="K92" s="138"/>
      <c r="L92" s="135"/>
      <c r="M92" s="89"/>
      <c r="N92" s="138"/>
      <c r="O92" s="135"/>
      <c r="P92" s="89"/>
      <c r="Q92" s="141"/>
      <c r="R92" s="60"/>
      <c r="S92" s="84"/>
      <c r="T92" s="85"/>
      <c r="W92" s="97"/>
      <c r="Z92" s="97"/>
    </row>
    <row r="93" spans="1:26">
      <c r="A93" s="74"/>
      <c r="C93" s="157"/>
      <c r="D93" s="35"/>
      <c r="E93" s="109"/>
      <c r="F93" s="135"/>
      <c r="G93" s="89"/>
      <c r="H93" s="138"/>
      <c r="I93" s="135"/>
      <c r="J93" s="89"/>
      <c r="K93" s="138"/>
      <c r="L93" s="135"/>
      <c r="M93" s="89"/>
      <c r="N93" s="138"/>
      <c r="O93" s="135"/>
      <c r="P93" s="89"/>
      <c r="Q93" s="141"/>
      <c r="R93" s="60"/>
      <c r="S93" s="84"/>
      <c r="T93" s="85"/>
    </row>
    <row r="94" spans="1:26">
      <c r="A94" s="74"/>
      <c r="C94" s="157"/>
      <c r="D94" s="35"/>
      <c r="E94" s="109"/>
      <c r="F94" s="135"/>
      <c r="G94" s="89"/>
      <c r="H94" s="138"/>
      <c r="I94" s="135"/>
      <c r="J94" s="89"/>
      <c r="K94" s="138"/>
      <c r="L94" s="135"/>
      <c r="M94" s="89"/>
      <c r="N94" s="138"/>
      <c r="O94" s="135"/>
      <c r="P94" s="89"/>
      <c r="Q94" s="141"/>
      <c r="R94" s="60"/>
      <c r="S94" s="84"/>
      <c r="T94" s="85"/>
    </row>
    <row r="95" spans="1:26">
      <c r="A95" s="74"/>
      <c r="C95" s="157"/>
      <c r="D95" s="35"/>
      <c r="E95" s="109"/>
      <c r="F95" s="135"/>
      <c r="G95" s="89"/>
      <c r="H95" s="138"/>
      <c r="I95" s="135"/>
      <c r="J95" s="89"/>
      <c r="K95" s="138"/>
      <c r="L95" s="135"/>
      <c r="M95" s="89"/>
      <c r="N95" s="138"/>
      <c r="O95" s="135"/>
      <c r="P95" s="89"/>
      <c r="Q95" s="141"/>
      <c r="R95" s="60"/>
      <c r="S95" s="84"/>
      <c r="T95" s="85"/>
    </row>
    <row r="96" spans="1:26">
      <c r="A96" s="74"/>
      <c r="C96" s="157"/>
      <c r="D96" s="35"/>
      <c r="E96" s="109"/>
      <c r="F96" s="135"/>
      <c r="G96" s="89"/>
      <c r="H96" s="138"/>
      <c r="I96" s="135"/>
      <c r="J96" s="89"/>
      <c r="K96" s="138"/>
      <c r="L96" s="135"/>
      <c r="M96" s="89"/>
      <c r="N96" s="138"/>
      <c r="O96" s="135"/>
      <c r="P96" s="89"/>
      <c r="Q96" s="141"/>
      <c r="R96" s="60"/>
      <c r="S96" s="84"/>
      <c r="T96" s="85"/>
    </row>
    <row r="97" spans="1:20">
      <c r="A97" s="131"/>
      <c r="C97" s="157"/>
      <c r="D97" s="35"/>
      <c r="E97" s="109"/>
      <c r="F97" s="135"/>
      <c r="G97" s="89"/>
      <c r="H97" s="138"/>
      <c r="I97" s="135"/>
      <c r="J97" s="89"/>
      <c r="K97" s="138"/>
      <c r="L97" s="135"/>
      <c r="M97" s="89"/>
      <c r="N97" s="138"/>
      <c r="O97" s="135"/>
      <c r="P97" s="89"/>
      <c r="Q97" s="141"/>
      <c r="R97" s="60"/>
      <c r="S97" s="84"/>
      <c r="T97" s="85"/>
    </row>
    <row r="98" spans="1:20">
      <c r="A98" s="74"/>
      <c r="C98" s="157"/>
      <c r="D98" s="35"/>
      <c r="E98" s="109"/>
      <c r="F98" s="135"/>
      <c r="G98" s="89"/>
      <c r="H98" s="138"/>
      <c r="I98" s="135"/>
      <c r="J98" s="89"/>
      <c r="K98" s="138"/>
      <c r="L98" s="135"/>
      <c r="M98" s="89"/>
      <c r="N98" s="138"/>
      <c r="O98" s="135"/>
      <c r="P98" s="89"/>
      <c r="Q98" s="141"/>
      <c r="R98" s="60"/>
      <c r="S98" s="84"/>
      <c r="T98" s="85"/>
    </row>
    <row r="99" spans="1:20">
      <c r="A99" s="74"/>
      <c r="C99" s="157"/>
      <c r="D99" s="35"/>
      <c r="E99" s="109"/>
      <c r="F99" s="135"/>
      <c r="G99" s="89"/>
      <c r="H99" s="138"/>
      <c r="I99" s="135"/>
      <c r="J99" s="89"/>
      <c r="K99" s="138"/>
      <c r="L99" s="135"/>
      <c r="M99" s="89"/>
      <c r="N99" s="138"/>
      <c r="O99" s="135"/>
      <c r="P99" s="89"/>
      <c r="Q99" s="141"/>
      <c r="R99" s="60"/>
      <c r="S99" s="84"/>
      <c r="T99" s="85"/>
    </row>
    <row r="100" spans="1:20">
      <c r="A100" s="74"/>
      <c r="C100" s="157"/>
      <c r="D100" s="35"/>
      <c r="E100" s="109"/>
      <c r="F100" s="135"/>
      <c r="G100" s="89"/>
      <c r="H100" s="138"/>
      <c r="I100" s="135"/>
      <c r="J100" s="89"/>
      <c r="K100" s="138"/>
      <c r="L100" s="135"/>
      <c r="M100" s="89"/>
      <c r="N100" s="138"/>
      <c r="O100" s="135"/>
      <c r="P100" s="89"/>
      <c r="Q100" s="141"/>
      <c r="R100" s="60"/>
      <c r="S100" s="84"/>
      <c r="T100" s="85"/>
    </row>
    <row r="101" spans="1:20">
      <c r="A101" s="74"/>
      <c r="C101" s="157"/>
      <c r="D101" s="35"/>
      <c r="E101" s="109"/>
      <c r="F101" s="135"/>
      <c r="G101" s="89"/>
      <c r="H101" s="138"/>
      <c r="I101" s="135"/>
      <c r="J101" s="89"/>
      <c r="K101" s="138"/>
      <c r="L101" s="135"/>
      <c r="M101" s="89"/>
      <c r="N101" s="138"/>
      <c r="O101" s="135"/>
      <c r="P101" s="89"/>
      <c r="Q101" s="141"/>
      <c r="R101" s="60"/>
      <c r="S101" s="84"/>
      <c r="T101" s="85"/>
    </row>
    <row r="102" spans="1:20">
      <c r="A102" s="131"/>
      <c r="C102" s="157"/>
      <c r="D102" s="35"/>
      <c r="E102" s="109"/>
      <c r="F102" s="135"/>
      <c r="G102" s="89"/>
      <c r="H102" s="138"/>
      <c r="I102" s="135"/>
      <c r="J102" s="89"/>
      <c r="K102" s="138"/>
      <c r="L102" s="135"/>
      <c r="M102" s="89"/>
      <c r="N102" s="138"/>
      <c r="O102" s="135"/>
      <c r="P102" s="89"/>
      <c r="Q102" s="141"/>
      <c r="R102" s="60"/>
      <c r="S102" s="84"/>
      <c r="T102" s="85"/>
    </row>
    <row r="103" spans="1:20">
      <c r="A103" s="74"/>
      <c r="C103" s="157"/>
      <c r="E103" s="341"/>
      <c r="F103" s="62"/>
    </row>
    <row r="104" spans="1:20">
      <c r="A104" s="74"/>
      <c r="C104" s="157"/>
      <c r="E104" s="341"/>
      <c r="F104" s="62"/>
    </row>
    <row r="105" spans="1:20">
      <c r="A105" s="74"/>
      <c r="C105" s="157"/>
      <c r="D105" s="35"/>
      <c r="E105" s="109"/>
      <c r="F105" s="135"/>
      <c r="G105" s="89"/>
      <c r="H105" s="138"/>
      <c r="I105" s="135"/>
      <c r="J105" s="89"/>
      <c r="K105" s="138"/>
      <c r="L105" s="135"/>
      <c r="M105" s="89"/>
      <c r="N105" s="138"/>
      <c r="O105" s="135"/>
      <c r="P105" s="89"/>
      <c r="Q105" s="141"/>
      <c r="R105" s="60"/>
      <c r="S105" s="84"/>
      <c r="T105" s="85"/>
    </row>
    <row r="106" spans="1:20">
      <c r="A106" s="74"/>
      <c r="C106" s="157"/>
      <c r="E106" s="341"/>
      <c r="F106" s="62"/>
    </row>
    <row r="107" spans="1:20">
      <c r="A107" s="74"/>
      <c r="C107" s="157"/>
      <c r="D107" s="35"/>
      <c r="E107" s="109"/>
      <c r="F107" s="135"/>
      <c r="G107" s="89"/>
      <c r="H107" s="138"/>
      <c r="I107" s="135"/>
      <c r="J107" s="89"/>
      <c r="K107" s="138"/>
      <c r="L107" s="135"/>
      <c r="M107" s="89"/>
      <c r="N107" s="138"/>
      <c r="O107" s="135"/>
      <c r="P107" s="89"/>
      <c r="Q107" s="141"/>
      <c r="R107" s="60"/>
      <c r="S107" s="84"/>
      <c r="T107" s="85"/>
    </row>
    <row r="108" spans="1:20">
      <c r="A108" s="74"/>
      <c r="C108" s="157"/>
      <c r="D108" s="35"/>
      <c r="E108" s="109"/>
      <c r="F108" s="135"/>
      <c r="G108" s="89"/>
      <c r="H108" s="138"/>
      <c r="I108" s="135"/>
      <c r="J108" s="89"/>
      <c r="K108" s="138"/>
      <c r="L108" s="135"/>
      <c r="M108" s="89"/>
      <c r="N108" s="138"/>
      <c r="O108" s="135"/>
      <c r="P108" s="89"/>
      <c r="Q108" s="141"/>
      <c r="R108" s="60"/>
      <c r="S108" s="84"/>
      <c r="T108" s="85"/>
    </row>
    <row r="109" spans="1:20">
      <c r="A109" s="74"/>
      <c r="C109" s="157"/>
      <c r="D109" s="35"/>
      <c r="E109" s="109"/>
      <c r="F109" s="135"/>
      <c r="G109" s="89"/>
      <c r="H109" s="160"/>
      <c r="I109" s="135"/>
      <c r="J109" s="89"/>
      <c r="K109" s="160"/>
      <c r="L109" s="135"/>
      <c r="M109" s="89"/>
      <c r="N109" s="138"/>
      <c r="O109" s="135"/>
      <c r="P109" s="89"/>
      <c r="Q109" s="141"/>
      <c r="R109" s="60"/>
      <c r="S109" s="84"/>
      <c r="T109" s="85"/>
    </row>
    <row r="110" spans="1:20">
      <c r="A110" s="74"/>
      <c r="C110" s="157"/>
      <c r="D110" s="35"/>
      <c r="E110" s="109"/>
      <c r="F110" s="135"/>
      <c r="G110" s="89"/>
      <c r="H110" s="160"/>
      <c r="I110" s="135"/>
      <c r="J110" s="89"/>
      <c r="K110" s="160"/>
      <c r="L110" s="135"/>
      <c r="M110" s="89"/>
      <c r="N110" s="138"/>
      <c r="O110" s="135"/>
      <c r="P110" s="89"/>
      <c r="Q110" s="141"/>
      <c r="R110" s="60"/>
      <c r="S110" s="84"/>
      <c r="T110" s="85"/>
    </row>
    <row r="111" spans="1:20">
      <c r="A111" s="131"/>
      <c r="C111" s="157"/>
      <c r="D111" s="35"/>
      <c r="E111" s="109"/>
      <c r="F111" s="135"/>
      <c r="G111" s="89"/>
      <c r="H111" s="160"/>
      <c r="I111" s="135"/>
      <c r="J111" s="89"/>
      <c r="K111" s="160"/>
      <c r="L111" s="135"/>
      <c r="M111" s="89"/>
      <c r="N111" s="138"/>
      <c r="O111" s="135"/>
      <c r="P111" s="89"/>
      <c r="Q111" s="141"/>
      <c r="R111" s="60"/>
      <c r="S111" s="84"/>
      <c r="T111" s="85"/>
    </row>
    <row r="112" spans="1:20">
      <c r="A112" s="74"/>
      <c r="C112" s="157"/>
      <c r="D112" s="35"/>
      <c r="E112" s="109"/>
      <c r="F112" s="135"/>
      <c r="G112" s="89"/>
      <c r="H112" s="138"/>
      <c r="I112" s="135"/>
      <c r="J112" s="89"/>
      <c r="K112" s="166"/>
      <c r="L112" s="135"/>
      <c r="M112" s="89"/>
      <c r="N112" s="138"/>
      <c r="O112" s="135"/>
      <c r="P112" s="89"/>
      <c r="Q112" s="141"/>
      <c r="R112" s="60"/>
      <c r="S112" s="84"/>
      <c r="T112" s="85"/>
    </row>
    <row r="113" spans="1:20">
      <c r="A113" s="74"/>
      <c r="C113" s="157"/>
      <c r="D113" s="35"/>
      <c r="E113" s="109"/>
      <c r="F113" s="135"/>
      <c r="G113" s="89"/>
      <c r="H113" s="138"/>
      <c r="I113" s="135"/>
      <c r="J113" s="89"/>
      <c r="K113" s="166"/>
      <c r="L113" s="135"/>
      <c r="M113" s="89"/>
      <c r="N113" s="138"/>
      <c r="O113" s="135"/>
      <c r="P113" s="89"/>
      <c r="Q113" s="141"/>
      <c r="R113" s="60"/>
      <c r="S113" s="84"/>
      <c r="T113" s="85"/>
    </row>
    <row r="114" spans="1:20">
      <c r="A114" s="74"/>
      <c r="C114" s="157"/>
      <c r="D114" s="35"/>
      <c r="E114" s="109"/>
      <c r="F114" s="135"/>
      <c r="G114" s="89"/>
      <c r="H114" s="138"/>
      <c r="I114" s="135"/>
      <c r="J114" s="89"/>
      <c r="K114" s="166"/>
      <c r="L114" s="135"/>
      <c r="M114" s="89"/>
      <c r="N114" s="138"/>
      <c r="O114" s="135"/>
      <c r="P114" s="89"/>
      <c r="Q114" s="141"/>
      <c r="R114" s="60"/>
      <c r="S114" s="84"/>
      <c r="T114" s="85"/>
    </row>
    <row r="115" spans="1:20">
      <c r="A115" s="74"/>
      <c r="C115" s="157"/>
      <c r="D115" s="35"/>
      <c r="E115" s="109"/>
      <c r="F115" s="135"/>
      <c r="G115" s="89"/>
      <c r="H115" s="138"/>
      <c r="I115" s="135"/>
      <c r="J115" s="89"/>
      <c r="K115" s="166"/>
      <c r="L115" s="135"/>
      <c r="M115" s="89"/>
      <c r="N115" s="138"/>
      <c r="O115" s="135"/>
      <c r="P115" s="89"/>
      <c r="Q115" s="141"/>
      <c r="R115" s="60"/>
      <c r="S115" s="84"/>
      <c r="T115" s="85"/>
    </row>
    <row r="116" spans="1:20">
      <c r="A116" s="74"/>
      <c r="C116" s="157"/>
      <c r="D116" s="35"/>
      <c r="E116" s="109"/>
      <c r="F116" s="135"/>
      <c r="G116" s="89"/>
      <c r="H116" s="138"/>
      <c r="I116" s="135"/>
      <c r="J116" s="89"/>
      <c r="K116" s="166"/>
      <c r="L116" s="135"/>
      <c r="M116" s="89"/>
      <c r="N116" s="138"/>
      <c r="O116" s="135"/>
      <c r="P116" s="89"/>
      <c r="Q116" s="141"/>
      <c r="R116" s="60"/>
      <c r="S116" s="84"/>
      <c r="T116" s="85"/>
    </row>
    <row r="117" spans="1:20">
      <c r="A117" s="74"/>
      <c r="C117" s="157"/>
      <c r="D117" s="35"/>
      <c r="E117" s="109"/>
      <c r="F117" s="135"/>
      <c r="G117" s="89"/>
      <c r="H117" s="138"/>
      <c r="I117" s="135"/>
      <c r="J117" s="89"/>
      <c r="K117" s="166"/>
      <c r="L117" s="135"/>
      <c r="M117" s="89"/>
      <c r="N117" s="138"/>
      <c r="O117" s="135"/>
      <c r="P117" s="89"/>
      <c r="Q117" s="141"/>
      <c r="R117" s="60"/>
      <c r="S117" s="84"/>
      <c r="T117" s="85"/>
    </row>
    <row r="118" spans="1:20">
      <c r="A118" s="74"/>
      <c r="C118" s="157"/>
      <c r="D118" s="35"/>
      <c r="E118" s="109"/>
      <c r="F118" s="135"/>
      <c r="G118" s="89"/>
      <c r="H118" s="138"/>
      <c r="I118" s="135"/>
      <c r="J118" s="89"/>
      <c r="K118" s="166"/>
      <c r="L118" s="135"/>
      <c r="M118" s="89"/>
      <c r="N118" s="138"/>
      <c r="O118" s="135"/>
      <c r="P118" s="89"/>
      <c r="Q118" s="141"/>
      <c r="R118" s="60"/>
      <c r="S118" s="84"/>
      <c r="T118" s="85"/>
    </row>
    <row r="119" spans="1:20">
      <c r="A119" s="74"/>
      <c r="C119" s="157"/>
      <c r="D119" s="35"/>
      <c r="E119" s="109"/>
      <c r="F119" s="135"/>
      <c r="G119" s="89"/>
      <c r="H119" s="138"/>
      <c r="I119" s="135"/>
      <c r="J119" s="89"/>
      <c r="K119" s="166"/>
      <c r="L119" s="135"/>
      <c r="M119" s="89"/>
      <c r="N119" s="138"/>
      <c r="O119" s="135"/>
      <c r="P119" s="89"/>
      <c r="Q119" s="141"/>
      <c r="R119" s="60"/>
      <c r="S119" s="84"/>
      <c r="T119" s="85"/>
    </row>
    <row r="120" spans="1:20">
      <c r="A120" s="74"/>
      <c r="C120" s="157"/>
      <c r="D120" s="35"/>
      <c r="E120" s="109"/>
      <c r="F120" s="135"/>
      <c r="G120" s="89"/>
      <c r="H120" s="138"/>
      <c r="I120" s="135"/>
      <c r="J120" s="89"/>
      <c r="K120" s="166"/>
      <c r="L120" s="135"/>
      <c r="M120" s="89"/>
      <c r="N120" s="138"/>
      <c r="O120" s="135"/>
      <c r="P120" s="89"/>
      <c r="Q120" s="141"/>
      <c r="R120" s="60"/>
      <c r="S120" s="84"/>
      <c r="T120" s="85"/>
    </row>
    <row r="121" spans="1:20">
      <c r="A121" s="74"/>
      <c r="C121" s="157"/>
      <c r="D121" s="35"/>
      <c r="E121" s="109"/>
      <c r="F121" s="135"/>
      <c r="G121" s="89"/>
      <c r="H121" s="138"/>
      <c r="I121" s="135"/>
      <c r="J121" s="89"/>
      <c r="K121" s="166"/>
      <c r="L121" s="135"/>
      <c r="M121" s="89"/>
      <c r="N121" s="138"/>
      <c r="O121" s="135"/>
      <c r="P121" s="89"/>
      <c r="Q121" s="141"/>
      <c r="R121" s="60"/>
      <c r="S121" s="84"/>
      <c r="T121" s="85"/>
    </row>
    <row r="122" spans="1:20">
      <c r="A122" s="74"/>
      <c r="C122" s="157"/>
      <c r="D122" s="35"/>
      <c r="E122" s="109"/>
      <c r="F122" s="135"/>
      <c r="G122" s="89"/>
      <c r="H122" s="138"/>
      <c r="I122" s="135"/>
      <c r="J122" s="89"/>
      <c r="K122" s="165"/>
      <c r="L122" s="135"/>
      <c r="M122" s="89"/>
      <c r="N122" s="138"/>
      <c r="O122" s="135"/>
      <c r="P122" s="89"/>
      <c r="Q122" s="141"/>
      <c r="R122" s="60"/>
      <c r="S122" s="84"/>
      <c r="T122" s="85"/>
    </row>
    <row r="123" spans="1:20">
      <c r="A123" s="131"/>
      <c r="C123" s="157"/>
      <c r="D123" s="35"/>
      <c r="E123" s="109"/>
      <c r="F123" s="135"/>
      <c r="G123" s="89"/>
      <c r="H123" s="138"/>
      <c r="I123" s="135"/>
      <c r="J123" s="89"/>
      <c r="K123" s="138"/>
      <c r="L123" s="135"/>
      <c r="M123" s="89"/>
      <c r="N123" s="138"/>
      <c r="O123" s="135"/>
      <c r="P123" s="89"/>
      <c r="Q123" s="141"/>
      <c r="R123" s="60"/>
      <c r="S123" s="84"/>
      <c r="T123" s="85"/>
    </row>
    <row r="124" spans="1:20">
      <c r="A124" s="74"/>
      <c r="C124" s="157"/>
      <c r="D124" s="35"/>
      <c r="E124" s="109"/>
      <c r="F124" s="135"/>
      <c r="G124" s="89"/>
      <c r="H124" s="138"/>
      <c r="I124" s="135"/>
      <c r="J124" s="89"/>
      <c r="K124" s="138"/>
      <c r="L124" s="135"/>
      <c r="M124" s="89"/>
      <c r="N124" s="138"/>
      <c r="O124" s="135"/>
      <c r="P124" s="89"/>
      <c r="Q124" s="141"/>
      <c r="R124" s="60"/>
      <c r="S124" s="84"/>
      <c r="T124" s="85"/>
    </row>
    <row r="125" spans="1:20">
      <c r="A125" s="74"/>
      <c r="C125" s="157"/>
      <c r="D125" s="35"/>
      <c r="E125" s="109"/>
      <c r="F125" s="135"/>
      <c r="G125" s="89"/>
      <c r="H125" s="138"/>
      <c r="I125" s="135"/>
      <c r="J125" s="89"/>
      <c r="K125" s="138"/>
      <c r="L125" s="135"/>
      <c r="M125" s="89"/>
      <c r="N125" s="138"/>
      <c r="O125" s="135"/>
      <c r="P125" s="89"/>
      <c r="Q125" s="141"/>
      <c r="R125" s="60"/>
      <c r="S125" s="84"/>
      <c r="T125" s="85"/>
    </row>
    <row r="126" spans="1:20">
      <c r="A126" s="131"/>
      <c r="C126" s="157"/>
      <c r="D126" s="35"/>
      <c r="E126" s="109"/>
      <c r="F126" s="135"/>
      <c r="G126" s="89"/>
      <c r="H126" s="138"/>
      <c r="I126" s="135"/>
      <c r="J126" s="89"/>
      <c r="K126" s="138"/>
      <c r="L126" s="135"/>
      <c r="M126" s="89"/>
      <c r="N126" s="138"/>
      <c r="O126" s="135"/>
      <c r="P126" s="89"/>
      <c r="Q126" s="141"/>
      <c r="R126" s="60"/>
      <c r="S126" s="84"/>
      <c r="T126" s="85"/>
    </row>
    <row r="127" spans="1:20">
      <c r="A127" s="74"/>
      <c r="C127" s="157"/>
      <c r="D127" s="35"/>
      <c r="E127" s="109"/>
      <c r="F127" s="135"/>
      <c r="G127" s="89"/>
      <c r="H127" s="138"/>
      <c r="I127" s="135"/>
      <c r="J127" s="89"/>
      <c r="K127" s="138"/>
      <c r="L127" s="135"/>
      <c r="M127" s="89"/>
      <c r="N127" s="138"/>
      <c r="O127" s="135"/>
      <c r="P127" s="89"/>
      <c r="Q127" s="141"/>
      <c r="R127" s="60"/>
      <c r="S127" s="84"/>
      <c r="T127" s="85"/>
    </row>
    <row r="128" spans="1:20">
      <c r="A128" s="74"/>
      <c r="C128" s="157"/>
      <c r="D128" s="35"/>
      <c r="E128" s="109"/>
      <c r="F128" s="135"/>
      <c r="G128" s="89"/>
      <c r="H128" s="138"/>
      <c r="I128" s="135"/>
      <c r="J128" s="89"/>
      <c r="K128" s="138"/>
      <c r="L128" s="135"/>
      <c r="M128" s="89"/>
      <c r="N128" s="138"/>
      <c r="O128" s="135"/>
      <c r="P128" s="89"/>
      <c r="Q128" s="141"/>
      <c r="R128" s="60"/>
      <c r="S128" s="84"/>
      <c r="T128" s="85"/>
    </row>
    <row r="129" spans="1:21">
      <c r="A129" s="74"/>
      <c r="C129" s="157"/>
      <c r="D129" s="35"/>
      <c r="E129" s="109"/>
      <c r="F129" s="135"/>
      <c r="G129" s="89"/>
      <c r="H129" s="138"/>
      <c r="I129" s="135"/>
      <c r="J129" s="89"/>
      <c r="K129" s="138"/>
      <c r="L129" s="135"/>
      <c r="M129" s="89"/>
      <c r="N129" s="138"/>
      <c r="O129" s="135"/>
      <c r="P129" s="89"/>
      <c r="Q129" s="141"/>
      <c r="R129" s="60"/>
      <c r="S129" s="84"/>
      <c r="T129" s="85"/>
    </row>
    <row r="130" spans="1:21">
      <c r="A130" s="131"/>
      <c r="C130" s="157"/>
      <c r="D130" s="35"/>
      <c r="E130" s="109"/>
      <c r="F130" s="135"/>
      <c r="G130" s="89"/>
      <c r="H130" s="138"/>
      <c r="I130" s="135"/>
      <c r="J130" s="89"/>
      <c r="K130" s="138"/>
      <c r="L130" s="135"/>
      <c r="M130" s="89"/>
      <c r="N130" s="138"/>
      <c r="O130" s="135"/>
      <c r="P130" s="89"/>
      <c r="Q130" s="141"/>
      <c r="R130" s="60"/>
      <c r="S130" s="84"/>
      <c r="T130" s="85"/>
    </row>
    <row r="131" spans="1:21">
      <c r="A131" s="74"/>
      <c r="C131" s="157"/>
      <c r="D131" s="35"/>
      <c r="E131" s="109"/>
      <c r="F131" s="135"/>
      <c r="G131" s="89"/>
      <c r="H131" s="138"/>
      <c r="I131" s="135"/>
      <c r="J131" s="89"/>
      <c r="K131" s="138"/>
      <c r="L131" s="135"/>
      <c r="M131" s="89"/>
      <c r="N131" s="138"/>
      <c r="O131" s="135"/>
      <c r="P131" s="89"/>
      <c r="Q131" s="141"/>
      <c r="R131" s="60"/>
      <c r="S131" s="84"/>
      <c r="T131" s="85"/>
    </row>
    <row r="132" spans="1:21">
      <c r="A132" s="74"/>
      <c r="C132" s="157"/>
      <c r="D132" s="35"/>
      <c r="E132" s="109"/>
      <c r="F132" s="135"/>
      <c r="G132" s="89"/>
      <c r="H132" s="138"/>
      <c r="I132" s="135"/>
      <c r="J132" s="89"/>
      <c r="K132" s="138"/>
      <c r="L132" s="135"/>
      <c r="M132" s="89"/>
      <c r="N132" s="138"/>
      <c r="O132" s="135"/>
      <c r="P132" s="89"/>
      <c r="Q132" s="141"/>
      <c r="R132" s="60"/>
      <c r="S132" s="84"/>
      <c r="T132" s="85"/>
    </row>
    <row r="133" spans="1:21">
      <c r="A133" s="74"/>
      <c r="C133" s="157"/>
      <c r="D133" s="35"/>
      <c r="E133" s="109"/>
      <c r="F133" s="135"/>
      <c r="G133" s="89"/>
      <c r="H133" s="160"/>
      <c r="I133" s="135"/>
      <c r="J133" s="89"/>
      <c r="K133" s="160"/>
      <c r="L133" s="135"/>
      <c r="M133" s="89"/>
      <c r="N133" s="138"/>
      <c r="O133" s="135"/>
      <c r="P133" s="89"/>
      <c r="Q133" s="141"/>
      <c r="R133" s="60"/>
      <c r="S133" s="84"/>
      <c r="T133" s="85"/>
    </row>
    <row r="134" spans="1:21">
      <c r="A134" s="92"/>
      <c r="B134" s="73"/>
      <c r="C134" s="97"/>
      <c r="D134" s="35"/>
      <c r="E134" s="109"/>
      <c r="F134" s="136"/>
      <c r="G134" s="84"/>
      <c r="H134" s="139"/>
      <c r="I134" s="136"/>
      <c r="J134" s="84"/>
      <c r="K134" s="139"/>
      <c r="L134" s="136"/>
      <c r="M134" s="84"/>
      <c r="N134" s="139"/>
      <c r="O134" s="136"/>
      <c r="P134" s="84"/>
      <c r="Q134" s="140"/>
      <c r="R134" s="60"/>
      <c r="S134" s="84"/>
      <c r="T134" s="85"/>
    </row>
    <row r="135" spans="1:21">
      <c r="A135" s="92"/>
      <c r="B135" s="73"/>
      <c r="C135" s="97"/>
      <c r="D135" s="35"/>
      <c r="E135" s="109"/>
      <c r="F135" s="136"/>
      <c r="G135" s="84"/>
      <c r="H135" s="139"/>
      <c r="I135" s="136"/>
      <c r="J135" s="84"/>
      <c r="K135" s="139"/>
      <c r="L135" s="136"/>
      <c r="M135" s="84"/>
      <c r="N135" s="139"/>
      <c r="O135" s="136"/>
      <c r="P135" s="84"/>
      <c r="Q135" s="140"/>
      <c r="R135" s="60"/>
      <c r="S135" s="84"/>
      <c r="T135" s="85"/>
    </row>
    <row r="136" spans="1:21" s="86" customFormat="1">
      <c r="A136" s="74"/>
      <c r="B136"/>
      <c r="C136" s="157"/>
      <c r="D136" s="87"/>
      <c r="E136" s="130"/>
      <c r="F136" s="135"/>
      <c r="G136" s="89"/>
      <c r="H136" s="138"/>
      <c r="I136" s="135"/>
      <c r="J136" s="89"/>
      <c r="K136" s="138"/>
      <c r="L136" s="135"/>
      <c r="M136" s="89"/>
      <c r="N136" s="138"/>
      <c r="O136" s="135"/>
      <c r="P136" s="89"/>
      <c r="Q136" s="141"/>
      <c r="R136" s="88"/>
      <c r="S136" s="89"/>
      <c r="T136" s="90"/>
      <c r="U136" s="91"/>
    </row>
    <row r="137" spans="1:21" s="86" customFormat="1">
      <c r="A137" s="74"/>
      <c r="B137"/>
      <c r="C137" s="157"/>
      <c r="D137" s="87"/>
      <c r="E137" s="130"/>
      <c r="F137" s="135"/>
      <c r="G137" s="89"/>
      <c r="H137" s="138"/>
      <c r="I137" s="135"/>
      <c r="J137" s="89"/>
      <c r="K137" s="138"/>
      <c r="L137" s="135"/>
      <c r="M137" s="89"/>
      <c r="N137" s="138"/>
      <c r="O137" s="135"/>
      <c r="P137" s="89"/>
      <c r="Q137" s="141"/>
      <c r="R137" s="88"/>
      <c r="S137" s="89"/>
      <c r="T137" s="90"/>
      <c r="U137" s="91"/>
    </row>
    <row r="138" spans="1:21" s="86" customFormat="1">
      <c r="A138" s="74"/>
      <c r="B138"/>
      <c r="C138" s="157"/>
      <c r="D138" s="87"/>
      <c r="E138" s="130"/>
      <c r="F138" s="135"/>
      <c r="G138" s="89"/>
      <c r="H138" s="138"/>
      <c r="I138" s="135"/>
      <c r="J138" s="89"/>
      <c r="K138" s="138"/>
      <c r="L138" s="135"/>
      <c r="M138" s="89"/>
      <c r="N138" s="138"/>
      <c r="O138" s="135"/>
      <c r="P138" s="89"/>
      <c r="Q138" s="141"/>
      <c r="R138" s="88"/>
      <c r="S138" s="89"/>
      <c r="T138" s="90"/>
      <c r="U138" s="91"/>
    </row>
    <row r="139" spans="1:21">
      <c r="A139" s="74"/>
      <c r="C139" s="157"/>
      <c r="F139" s="137"/>
      <c r="H139" s="158"/>
      <c r="I139" s="146"/>
      <c r="K139" s="158"/>
      <c r="L139" s="146"/>
      <c r="N139" s="158"/>
      <c r="O139" s="146"/>
      <c r="Q139" s="142"/>
    </row>
    <row r="140" spans="1:21" s="86" customFormat="1">
      <c r="A140" s="74"/>
      <c r="B140"/>
      <c r="C140" s="157"/>
      <c r="D140" s="87"/>
      <c r="E140" s="130"/>
      <c r="F140" s="135"/>
      <c r="G140" s="89"/>
      <c r="H140" s="138"/>
      <c r="I140" s="135"/>
      <c r="J140" s="89"/>
      <c r="K140" s="138"/>
      <c r="L140" s="135"/>
      <c r="M140" s="89"/>
      <c r="N140" s="138"/>
      <c r="O140" s="135"/>
      <c r="P140" s="89"/>
      <c r="Q140" s="141"/>
      <c r="R140" s="88"/>
      <c r="S140" s="89"/>
      <c r="T140" s="90"/>
      <c r="U140" s="91"/>
    </row>
    <row r="141" spans="1:21" s="86" customFormat="1">
      <c r="A141" s="74"/>
      <c r="B141"/>
      <c r="C141" s="157"/>
      <c r="D141" s="87"/>
      <c r="E141" s="130"/>
      <c r="F141" s="135"/>
      <c r="G141" s="89"/>
      <c r="H141" s="138"/>
      <c r="I141" s="135"/>
      <c r="J141" s="89"/>
      <c r="K141" s="138"/>
      <c r="L141" s="135"/>
      <c r="M141" s="89"/>
      <c r="N141" s="138"/>
      <c r="O141" s="135"/>
      <c r="P141" s="89"/>
      <c r="Q141" s="141"/>
      <c r="R141" s="88"/>
      <c r="S141" s="89"/>
      <c r="T141" s="90"/>
      <c r="U141" s="91"/>
    </row>
    <row r="142" spans="1:21" s="86" customFormat="1">
      <c r="A142" s="131"/>
      <c r="B142"/>
      <c r="C142" s="157"/>
      <c r="D142" s="87"/>
      <c r="E142" s="130"/>
      <c r="F142" s="135"/>
      <c r="G142" s="89"/>
      <c r="H142" s="138"/>
      <c r="I142" s="135"/>
      <c r="J142" s="89"/>
      <c r="K142" s="138"/>
      <c r="L142" s="135"/>
      <c r="M142" s="89"/>
      <c r="N142" s="138"/>
      <c r="O142" s="135"/>
      <c r="P142" s="89"/>
      <c r="Q142" s="141"/>
      <c r="R142" s="88"/>
      <c r="S142" s="89"/>
      <c r="T142" s="90"/>
      <c r="U142" s="91"/>
    </row>
    <row r="143" spans="1:21" s="86" customFormat="1">
      <c r="A143" s="74"/>
      <c r="B143"/>
      <c r="C143" s="157"/>
      <c r="D143" s="87"/>
      <c r="E143" s="130"/>
      <c r="F143" s="135"/>
      <c r="G143" s="89"/>
      <c r="H143" s="138"/>
      <c r="I143" s="135"/>
      <c r="J143" s="89"/>
      <c r="K143" s="138"/>
      <c r="L143" s="135"/>
      <c r="M143" s="89"/>
      <c r="N143" s="138"/>
      <c r="O143" s="135"/>
      <c r="P143" s="89"/>
      <c r="Q143" s="141"/>
      <c r="R143" s="88"/>
      <c r="S143" s="89"/>
      <c r="T143" s="90"/>
      <c r="U143" s="91"/>
    </row>
    <row r="144" spans="1:21" s="86" customFormat="1">
      <c r="A144" s="74"/>
      <c r="B144"/>
      <c r="C144" s="157"/>
      <c r="D144" s="87"/>
      <c r="E144" s="130"/>
      <c r="F144" s="135"/>
      <c r="G144" s="89"/>
      <c r="H144" s="138"/>
      <c r="I144" s="135"/>
      <c r="J144" s="89"/>
      <c r="K144" s="138"/>
      <c r="L144" s="135"/>
      <c r="M144" s="89"/>
      <c r="N144" s="138"/>
      <c r="O144" s="135"/>
      <c r="P144" s="89"/>
      <c r="Q144" s="141"/>
      <c r="R144" s="88"/>
      <c r="S144" s="89"/>
      <c r="T144" s="90"/>
      <c r="U144" s="91"/>
    </row>
    <row r="145" spans="1:21" s="86" customFormat="1">
      <c r="A145" s="74"/>
      <c r="B145"/>
      <c r="C145" s="157"/>
      <c r="D145" s="87"/>
      <c r="E145" s="130"/>
      <c r="F145" s="135"/>
      <c r="G145" s="89"/>
      <c r="H145" s="138"/>
      <c r="I145" s="135"/>
      <c r="J145" s="89"/>
      <c r="K145" s="138"/>
      <c r="L145" s="135"/>
      <c r="M145" s="89"/>
      <c r="N145" s="138"/>
      <c r="O145" s="135"/>
      <c r="P145" s="89"/>
      <c r="Q145" s="141"/>
      <c r="R145" s="88"/>
      <c r="S145" s="89"/>
      <c r="T145" s="90"/>
      <c r="U145" s="91"/>
    </row>
    <row r="146" spans="1:21" s="86" customFormat="1">
      <c r="A146" s="74"/>
      <c r="B146"/>
      <c r="C146" s="157"/>
      <c r="D146" s="87"/>
      <c r="E146" s="130"/>
      <c r="F146" s="135"/>
      <c r="G146" s="89"/>
      <c r="H146" s="138"/>
      <c r="I146" s="135"/>
      <c r="J146" s="89"/>
      <c r="K146" s="138"/>
      <c r="L146" s="135"/>
      <c r="M146" s="89"/>
      <c r="N146" s="138"/>
      <c r="O146" s="135"/>
      <c r="P146" s="89"/>
      <c r="Q146" s="141"/>
      <c r="R146" s="88"/>
      <c r="S146" s="89"/>
      <c r="T146" s="90"/>
      <c r="U146" s="91"/>
    </row>
    <row r="147" spans="1:21" s="86" customFormat="1">
      <c r="A147" s="74"/>
      <c r="B147"/>
      <c r="C147" s="157"/>
      <c r="D147" s="87"/>
      <c r="E147" s="130"/>
      <c r="F147" s="135"/>
      <c r="G147" s="89"/>
      <c r="H147" s="138"/>
      <c r="I147" s="135"/>
      <c r="J147" s="89"/>
      <c r="K147" s="138"/>
      <c r="L147" s="135"/>
      <c r="M147" s="89"/>
      <c r="N147" s="138"/>
      <c r="O147" s="135"/>
      <c r="P147" s="89"/>
      <c r="Q147" s="141"/>
      <c r="R147" s="88"/>
      <c r="S147" s="89"/>
      <c r="T147" s="90"/>
      <c r="U147" s="91"/>
    </row>
    <row r="148" spans="1:21" s="86" customFormat="1">
      <c r="A148" s="74"/>
      <c r="B148"/>
      <c r="C148" s="157"/>
      <c r="D148" s="87"/>
      <c r="E148" s="130"/>
      <c r="F148" s="135"/>
      <c r="G148" s="89"/>
      <c r="H148" s="138"/>
      <c r="I148" s="135"/>
      <c r="J148" s="89"/>
      <c r="K148" s="138"/>
      <c r="L148" s="135"/>
      <c r="M148" s="89"/>
      <c r="N148" s="138"/>
      <c r="O148" s="135"/>
      <c r="P148" s="89"/>
      <c r="Q148" s="141"/>
      <c r="R148" s="88"/>
      <c r="S148" s="89"/>
      <c r="T148" s="90"/>
      <c r="U148" s="91"/>
    </row>
    <row r="149" spans="1:21" s="86" customFormat="1">
      <c r="A149" s="74"/>
      <c r="B149"/>
      <c r="C149" s="157"/>
      <c r="D149" s="87"/>
      <c r="E149" s="130"/>
      <c r="F149" s="135"/>
      <c r="G149" s="89"/>
      <c r="H149" s="138"/>
      <c r="I149" s="135"/>
      <c r="J149" s="89"/>
      <c r="K149" s="138"/>
      <c r="L149" s="135"/>
      <c r="M149" s="89"/>
      <c r="N149" s="138"/>
      <c r="O149" s="135"/>
      <c r="P149" s="89"/>
      <c r="Q149" s="141"/>
      <c r="R149" s="88"/>
      <c r="S149" s="89"/>
      <c r="T149" s="90"/>
      <c r="U149" s="91"/>
    </row>
    <row r="150" spans="1:21" s="86" customFormat="1">
      <c r="A150" s="74"/>
      <c r="B150"/>
      <c r="C150" s="157"/>
      <c r="D150" s="87"/>
      <c r="E150" s="130"/>
      <c r="F150" s="135"/>
      <c r="G150" s="89"/>
      <c r="H150" s="138"/>
      <c r="I150" s="135"/>
      <c r="J150" s="89"/>
      <c r="K150" s="138"/>
      <c r="L150" s="135"/>
      <c r="M150" s="89"/>
      <c r="N150" s="138"/>
      <c r="O150" s="135"/>
      <c r="P150" s="89"/>
      <c r="Q150" s="141"/>
      <c r="R150" s="88"/>
      <c r="S150" s="89"/>
      <c r="T150" s="90"/>
      <c r="U150" s="91"/>
    </row>
    <row r="151" spans="1:21" s="86" customFormat="1">
      <c r="A151" s="74"/>
      <c r="B151"/>
      <c r="C151" s="157"/>
      <c r="D151" s="87"/>
      <c r="E151" s="130"/>
      <c r="F151" s="135"/>
      <c r="G151" s="89"/>
      <c r="H151" s="138"/>
      <c r="I151" s="135"/>
      <c r="J151" s="89"/>
      <c r="K151" s="138"/>
      <c r="L151" s="135"/>
      <c r="M151" s="89"/>
      <c r="N151" s="138"/>
      <c r="O151" s="135"/>
      <c r="P151" s="89"/>
      <c r="Q151" s="141"/>
      <c r="R151" s="88"/>
      <c r="S151" s="89"/>
      <c r="T151" s="90"/>
      <c r="U151" s="91"/>
    </row>
    <row r="152" spans="1:21" s="86" customFormat="1">
      <c r="A152" s="131"/>
      <c r="B152"/>
      <c r="C152" s="157"/>
      <c r="D152" s="87"/>
      <c r="E152" s="130"/>
      <c r="F152" s="135"/>
      <c r="G152" s="89"/>
      <c r="H152" s="138"/>
      <c r="I152" s="135"/>
      <c r="J152" s="89"/>
      <c r="K152" s="138"/>
      <c r="L152" s="135"/>
      <c r="M152" s="89"/>
      <c r="N152" s="138"/>
      <c r="O152" s="135"/>
      <c r="P152" s="89"/>
      <c r="Q152" s="141"/>
      <c r="R152" s="88"/>
      <c r="S152" s="89"/>
      <c r="T152" s="90"/>
      <c r="U152" s="91"/>
    </row>
    <row r="153" spans="1:21" s="86" customFormat="1">
      <c r="A153" s="74"/>
      <c r="B153"/>
      <c r="C153" s="157"/>
      <c r="D153" s="87"/>
      <c r="E153" s="130"/>
      <c r="F153" s="135"/>
      <c r="G153" s="89"/>
      <c r="H153" s="138"/>
      <c r="I153" s="135"/>
      <c r="J153" s="89"/>
      <c r="K153" s="138"/>
      <c r="L153" s="135"/>
      <c r="M153" s="89"/>
      <c r="N153" s="138"/>
      <c r="O153" s="135"/>
      <c r="P153" s="89"/>
      <c r="Q153" s="141"/>
      <c r="R153" s="88"/>
      <c r="S153" s="89"/>
      <c r="T153" s="90"/>
      <c r="U153" s="91"/>
    </row>
    <row r="154" spans="1:21" s="86" customFormat="1">
      <c r="A154" s="74"/>
      <c r="B154"/>
      <c r="C154" s="157"/>
      <c r="D154" s="87"/>
      <c r="E154" s="130"/>
      <c r="F154" s="135"/>
      <c r="G154" s="89"/>
      <c r="H154" s="138"/>
      <c r="I154" s="135"/>
      <c r="J154" s="89"/>
      <c r="K154" s="138"/>
      <c r="L154" s="135"/>
      <c r="M154" s="89"/>
      <c r="N154" s="138"/>
      <c r="O154" s="135"/>
      <c r="P154" s="89"/>
      <c r="Q154" s="141"/>
      <c r="R154" s="88"/>
      <c r="S154" s="89"/>
      <c r="T154" s="90"/>
      <c r="U154" s="91"/>
    </row>
    <row r="155" spans="1:21" s="86" customFormat="1">
      <c r="A155" s="74"/>
      <c r="B155"/>
      <c r="C155" s="157"/>
      <c r="D155" s="87"/>
      <c r="E155" s="130"/>
      <c r="F155" s="135"/>
      <c r="G155" s="89"/>
      <c r="H155" s="138"/>
      <c r="I155" s="135"/>
      <c r="J155" s="89"/>
      <c r="K155" s="138"/>
      <c r="L155" s="135"/>
      <c r="M155" s="89"/>
      <c r="N155" s="138"/>
      <c r="O155" s="135"/>
      <c r="P155" s="89"/>
      <c r="Q155" s="141"/>
      <c r="R155" s="88"/>
      <c r="S155" s="89"/>
      <c r="T155" s="90"/>
      <c r="U155" s="91"/>
    </row>
    <row r="156" spans="1:21" s="86" customFormat="1">
      <c r="A156" s="74"/>
      <c r="B156"/>
      <c r="C156" s="157"/>
      <c r="D156" s="87"/>
      <c r="E156" s="130"/>
      <c r="F156" s="135"/>
      <c r="G156" s="89"/>
      <c r="H156" s="138"/>
      <c r="I156" s="135"/>
      <c r="J156" s="89"/>
      <c r="K156" s="138"/>
      <c r="L156" s="135"/>
      <c r="M156" s="89"/>
      <c r="N156" s="138"/>
      <c r="O156" s="135"/>
      <c r="P156" s="89"/>
      <c r="Q156" s="141"/>
      <c r="R156" s="88"/>
      <c r="S156" s="89"/>
      <c r="T156" s="90"/>
      <c r="U156" s="91"/>
    </row>
    <row r="157" spans="1:21" s="86" customFormat="1">
      <c r="A157" s="74"/>
      <c r="B157"/>
      <c r="C157" s="157"/>
      <c r="D157" s="87"/>
      <c r="E157" s="130"/>
      <c r="F157" s="135"/>
      <c r="G157" s="89"/>
      <c r="H157" s="138"/>
      <c r="I157" s="135"/>
      <c r="J157" s="89"/>
      <c r="K157" s="138"/>
      <c r="L157" s="135"/>
      <c r="M157" s="89"/>
      <c r="N157" s="138"/>
      <c r="O157" s="135"/>
      <c r="P157" s="89"/>
      <c r="Q157" s="141"/>
      <c r="R157" s="88"/>
      <c r="S157" s="89"/>
      <c r="T157" s="90"/>
      <c r="U157" s="91"/>
    </row>
    <row r="158" spans="1:21" s="86" customFormat="1">
      <c r="A158" s="74"/>
      <c r="B158"/>
      <c r="C158" s="157"/>
      <c r="D158" s="87"/>
      <c r="E158" s="130"/>
      <c r="F158" s="135"/>
      <c r="G158" s="89"/>
      <c r="H158" s="138"/>
      <c r="I158" s="135"/>
      <c r="J158" s="89"/>
      <c r="K158" s="138"/>
      <c r="L158" s="135"/>
      <c r="M158" s="89"/>
      <c r="N158" s="138"/>
      <c r="O158" s="135"/>
      <c r="P158" s="89"/>
      <c r="Q158" s="141"/>
      <c r="R158" s="88"/>
      <c r="S158" s="89"/>
      <c r="T158" s="90"/>
      <c r="U158" s="91"/>
    </row>
    <row r="159" spans="1:21" s="86" customFormat="1">
      <c r="A159" s="131"/>
      <c r="B159"/>
      <c r="C159" s="157"/>
      <c r="D159" s="87"/>
      <c r="E159" s="130"/>
      <c r="F159" s="135"/>
      <c r="G159" s="89"/>
      <c r="H159" s="138"/>
      <c r="I159" s="135"/>
      <c r="J159" s="89"/>
      <c r="K159" s="138"/>
      <c r="L159" s="135"/>
      <c r="M159" s="89"/>
      <c r="N159" s="138"/>
      <c r="O159" s="135"/>
      <c r="P159" s="89"/>
      <c r="Q159" s="141"/>
      <c r="R159" s="88"/>
      <c r="S159" s="89"/>
      <c r="T159" s="90"/>
      <c r="U159" s="91"/>
    </row>
    <row r="160" spans="1:21" s="86" customFormat="1">
      <c r="A160" s="74"/>
      <c r="B160"/>
      <c r="C160" s="157"/>
      <c r="D160" s="87"/>
      <c r="E160" s="130"/>
      <c r="F160" s="135"/>
      <c r="G160" s="89"/>
      <c r="H160" s="138"/>
      <c r="I160" s="135"/>
      <c r="J160" s="89"/>
      <c r="K160" s="138"/>
      <c r="L160" s="135"/>
      <c r="M160" s="89"/>
      <c r="N160" s="138"/>
      <c r="O160" s="135"/>
      <c r="P160" s="89"/>
      <c r="Q160" s="141"/>
      <c r="R160" s="88"/>
      <c r="S160" s="89"/>
      <c r="T160" s="90"/>
      <c r="U160" s="91"/>
    </row>
    <row r="161" spans="1:21" s="86" customFormat="1">
      <c r="A161" s="74"/>
      <c r="B161"/>
      <c r="C161" s="157"/>
      <c r="D161" s="87"/>
      <c r="E161" s="130"/>
      <c r="F161" s="135"/>
      <c r="G161" s="89"/>
      <c r="H161" s="138"/>
      <c r="I161" s="135"/>
      <c r="J161" s="89"/>
      <c r="K161" s="138"/>
      <c r="L161" s="135"/>
      <c r="M161" s="89"/>
      <c r="N161" s="138"/>
      <c r="O161" s="135"/>
      <c r="P161" s="89"/>
      <c r="Q161" s="141"/>
      <c r="R161" s="88"/>
      <c r="S161" s="89"/>
      <c r="T161" s="90"/>
      <c r="U161" s="91"/>
    </row>
    <row r="162" spans="1:21" s="86" customFormat="1">
      <c r="A162" s="74"/>
      <c r="B162"/>
      <c r="C162" s="157"/>
      <c r="D162" s="87"/>
      <c r="E162" s="130"/>
      <c r="F162" s="135"/>
      <c r="G162" s="89"/>
      <c r="H162" s="138"/>
      <c r="I162" s="135"/>
      <c r="J162" s="89"/>
      <c r="K162" s="138"/>
      <c r="L162" s="135"/>
      <c r="M162" s="89"/>
      <c r="N162" s="138"/>
      <c r="O162" s="135"/>
      <c r="P162" s="89"/>
      <c r="Q162" s="141"/>
      <c r="R162" s="88"/>
      <c r="S162" s="89"/>
      <c r="T162" s="90"/>
      <c r="U162" s="91"/>
    </row>
    <row r="163" spans="1:21" s="86" customFormat="1">
      <c r="A163" s="74"/>
      <c r="B163"/>
      <c r="C163" s="157"/>
      <c r="D163" s="87"/>
      <c r="E163" s="130"/>
      <c r="F163" s="135"/>
      <c r="G163" s="89"/>
      <c r="H163" s="138"/>
      <c r="I163" s="135"/>
      <c r="J163" s="89"/>
      <c r="K163" s="138"/>
      <c r="L163" s="135"/>
      <c r="M163" s="89"/>
      <c r="N163" s="138"/>
      <c r="O163" s="135"/>
      <c r="P163" s="89"/>
      <c r="Q163" s="141"/>
      <c r="R163" s="88"/>
      <c r="S163" s="89"/>
      <c r="T163" s="90"/>
      <c r="U163" s="91"/>
    </row>
    <row r="164" spans="1:21" s="86" customFormat="1">
      <c r="A164" s="131"/>
      <c r="B164"/>
      <c r="C164" s="157"/>
      <c r="D164" s="87"/>
      <c r="E164" s="130"/>
      <c r="F164" s="135"/>
      <c r="G164" s="89"/>
      <c r="H164" s="138"/>
      <c r="I164" s="135"/>
      <c r="J164" s="89"/>
      <c r="K164" s="138"/>
      <c r="L164" s="135"/>
      <c r="M164" s="89"/>
      <c r="N164" s="138"/>
      <c r="O164" s="135"/>
      <c r="P164" s="89"/>
      <c r="Q164" s="141"/>
      <c r="R164" s="88"/>
      <c r="S164" s="89"/>
      <c r="T164" s="90"/>
      <c r="U164" s="91"/>
    </row>
    <row r="165" spans="1:21" s="86" customFormat="1">
      <c r="A165" s="74"/>
      <c r="B165"/>
      <c r="C165" s="157"/>
      <c r="D165" s="87"/>
      <c r="E165" s="130"/>
      <c r="F165" s="135"/>
      <c r="G165" s="89"/>
      <c r="H165" s="138"/>
      <c r="I165" s="135"/>
      <c r="J165" s="89"/>
      <c r="K165" s="138"/>
      <c r="L165" s="135"/>
      <c r="M165" s="89"/>
      <c r="N165" s="138"/>
      <c r="O165" s="135"/>
      <c r="P165" s="89"/>
      <c r="Q165" s="141"/>
      <c r="R165" s="88"/>
      <c r="S165" s="89"/>
      <c r="T165" s="90"/>
      <c r="U165" s="91"/>
    </row>
    <row r="166" spans="1:21" s="86" customFormat="1">
      <c r="A166" s="74"/>
      <c r="B166"/>
      <c r="C166" s="157"/>
      <c r="D166" s="87"/>
      <c r="E166" s="130"/>
      <c r="F166" s="135"/>
      <c r="G166" s="89"/>
      <c r="H166" s="138"/>
      <c r="I166" s="135"/>
      <c r="J166" s="89"/>
      <c r="K166" s="138"/>
      <c r="L166" s="135"/>
      <c r="M166" s="89"/>
      <c r="N166" s="138"/>
      <c r="O166" s="135"/>
      <c r="P166" s="89"/>
      <c r="Q166" s="141"/>
      <c r="R166" s="88"/>
      <c r="S166" s="89"/>
      <c r="T166" s="90"/>
      <c r="U166" s="91"/>
    </row>
    <row r="167" spans="1:21" s="86" customFormat="1">
      <c r="A167" s="131"/>
      <c r="B167"/>
      <c r="C167" s="157"/>
      <c r="D167" s="87"/>
      <c r="E167" s="130"/>
      <c r="F167" s="135"/>
      <c r="G167" s="89"/>
      <c r="H167" s="138"/>
      <c r="I167" s="135"/>
      <c r="J167" s="89"/>
      <c r="K167" s="138"/>
      <c r="L167" s="135"/>
      <c r="M167" s="89"/>
      <c r="N167" s="138"/>
      <c r="O167" s="135"/>
      <c r="P167" s="89"/>
      <c r="Q167" s="141"/>
      <c r="R167" s="88"/>
      <c r="S167" s="89"/>
      <c r="T167" s="90"/>
      <c r="U167" s="91"/>
    </row>
    <row r="168" spans="1:21" s="86" customFormat="1">
      <c r="A168" s="74"/>
      <c r="B168"/>
      <c r="C168" s="157"/>
      <c r="D168" s="87"/>
      <c r="E168" s="130"/>
      <c r="F168" s="135"/>
      <c r="G168" s="89"/>
      <c r="H168" s="138"/>
      <c r="I168" s="135"/>
      <c r="J168" s="89"/>
      <c r="K168" s="138"/>
      <c r="L168" s="135"/>
      <c r="M168" s="89"/>
      <c r="N168" s="138"/>
      <c r="O168" s="135"/>
      <c r="P168" s="89"/>
      <c r="Q168" s="141"/>
      <c r="R168" s="88"/>
      <c r="S168" s="89"/>
      <c r="T168" s="90"/>
      <c r="U168" s="91"/>
    </row>
    <row r="169" spans="1:21" s="86" customFormat="1">
      <c r="A169" s="74"/>
      <c r="B169"/>
      <c r="C169" s="157"/>
      <c r="D169" s="87"/>
      <c r="E169" s="130"/>
      <c r="F169" s="135"/>
      <c r="G169" s="89"/>
      <c r="H169" s="138"/>
      <c r="I169" s="135"/>
      <c r="J169" s="89"/>
      <c r="K169" s="138"/>
      <c r="L169" s="135"/>
      <c r="M169" s="89"/>
      <c r="N169" s="138"/>
      <c r="O169" s="135"/>
      <c r="P169" s="89"/>
      <c r="Q169" s="141"/>
      <c r="R169" s="88"/>
      <c r="S169" s="89"/>
      <c r="T169" s="90"/>
      <c r="U169" s="91"/>
    </row>
    <row r="170" spans="1:21" s="86" customFormat="1">
      <c r="A170" s="74"/>
      <c r="B170"/>
      <c r="C170" s="157"/>
      <c r="D170" s="87"/>
      <c r="E170" s="130"/>
      <c r="F170" s="135"/>
      <c r="G170" s="89"/>
      <c r="H170" s="138"/>
      <c r="I170" s="135"/>
      <c r="J170" s="89"/>
      <c r="K170" s="138"/>
      <c r="L170" s="135"/>
      <c r="M170" s="89"/>
      <c r="N170" s="138"/>
      <c r="O170" s="135"/>
      <c r="P170" s="89"/>
      <c r="Q170" s="141"/>
      <c r="R170" s="88"/>
      <c r="S170" s="89"/>
      <c r="T170" s="90"/>
      <c r="U170" s="91"/>
    </row>
    <row r="171" spans="1:21" s="86" customFormat="1">
      <c r="A171" s="131"/>
      <c r="B171"/>
      <c r="C171" s="157"/>
      <c r="D171" s="87"/>
      <c r="E171" s="130"/>
      <c r="F171" s="135"/>
      <c r="G171" s="89"/>
      <c r="H171" s="138"/>
      <c r="I171" s="135"/>
      <c r="J171" s="89"/>
      <c r="K171" s="138"/>
      <c r="L171" s="135"/>
      <c r="M171" s="89"/>
      <c r="N171" s="138"/>
      <c r="O171" s="135"/>
      <c r="P171" s="89"/>
      <c r="Q171" s="141"/>
      <c r="R171" s="88"/>
      <c r="S171" s="89"/>
      <c r="T171" s="90"/>
      <c r="U171" s="91"/>
    </row>
    <row r="172" spans="1:21" s="86" customFormat="1">
      <c r="A172" s="74"/>
      <c r="B172"/>
      <c r="C172" s="157"/>
      <c r="D172" s="87"/>
      <c r="E172" s="130"/>
      <c r="F172" s="135"/>
      <c r="G172" s="89"/>
      <c r="H172" s="138"/>
      <c r="I172" s="135"/>
      <c r="J172" s="89"/>
      <c r="K172" s="138"/>
      <c r="L172" s="135"/>
      <c r="M172" s="89"/>
      <c r="N172" s="138"/>
      <c r="O172" s="135"/>
      <c r="P172" s="89"/>
      <c r="Q172" s="141"/>
      <c r="R172" s="88"/>
      <c r="S172" s="89"/>
      <c r="T172" s="90"/>
      <c r="U172" s="91"/>
    </row>
    <row r="173" spans="1:21" s="86" customFormat="1">
      <c r="A173" s="74"/>
      <c r="B173"/>
      <c r="C173" s="157"/>
      <c r="D173" s="87"/>
      <c r="E173" s="130"/>
      <c r="F173" s="135"/>
      <c r="G173" s="89"/>
      <c r="H173" s="138"/>
      <c r="I173" s="135"/>
      <c r="J173" s="89"/>
      <c r="K173" s="138"/>
      <c r="L173" s="135"/>
      <c r="M173" s="89"/>
      <c r="N173" s="138"/>
      <c r="O173" s="135"/>
      <c r="P173" s="89"/>
      <c r="Q173" s="141"/>
      <c r="R173" s="88"/>
      <c r="S173" s="89"/>
      <c r="T173" s="90"/>
      <c r="U173" s="91"/>
    </row>
    <row r="174" spans="1:21" s="86" customFormat="1">
      <c r="A174" s="131"/>
      <c r="B174"/>
      <c r="C174" s="157"/>
      <c r="D174" s="87"/>
      <c r="E174" s="130"/>
      <c r="F174" s="135"/>
      <c r="G174" s="89"/>
      <c r="H174" s="138"/>
      <c r="I174" s="135"/>
      <c r="J174" s="89"/>
      <c r="K174" s="138"/>
      <c r="L174" s="135"/>
      <c r="M174" s="89"/>
      <c r="N174" s="138"/>
      <c r="O174" s="135"/>
      <c r="P174" s="89"/>
      <c r="Q174" s="141"/>
      <c r="R174" s="88"/>
      <c r="S174" s="89"/>
      <c r="T174" s="90"/>
      <c r="U174" s="91"/>
    </row>
    <row r="175" spans="1:21" s="86" customFormat="1">
      <c r="A175" s="74"/>
      <c r="B175"/>
      <c r="C175" s="157"/>
      <c r="D175" s="87"/>
      <c r="E175" s="130"/>
      <c r="F175" s="135"/>
      <c r="G175" s="89"/>
      <c r="H175" s="138"/>
      <c r="I175" s="135"/>
      <c r="J175" s="89"/>
      <c r="K175" s="138"/>
      <c r="L175" s="135"/>
      <c r="M175" s="89"/>
      <c r="N175" s="138"/>
      <c r="O175" s="135"/>
      <c r="P175" s="89"/>
      <c r="Q175" s="141"/>
      <c r="R175" s="88"/>
      <c r="S175" s="89"/>
      <c r="T175" s="90"/>
      <c r="U175" s="91"/>
    </row>
    <row r="176" spans="1:21" s="86" customFormat="1">
      <c r="A176" s="74"/>
      <c r="B176"/>
      <c r="C176" s="157"/>
      <c r="D176" s="87"/>
      <c r="E176" s="130"/>
      <c r="F176" s="135"/>
      <c r="G176" s="89"/>
      <c r="H176" s="138"/>
      <c r="I176" s="135"/>
      <c r="J176" s="89"/>
      <c r="K176" s="138"/>
      <c r="L176" s="135"/>
      <c r="M176" s="89"/>
      <c r="N176" s="138"/>
      <c r="O176" s="135"/>
      <c r="P176" s="89"/>
      <c r="Q176" s="141"/>
      <c r="R176" s="88"/>
      <c r="S176" s="89"/>
      <c r="T176" s="90"/>
      <c r="U176" s="91"/>
    </row>
    <row r="177" spans="1:21" s="86" customFormat="1">
      <c r="A177" s="131"/>
      <c r="B177"/>
      <c r="C177" s="157"/>
      <c r="D177" s="87"/>
      <c r="E177" s="130"/>
      <c r="F177" s="135"/>
      <c r="G177" s="89"/>
      <c r="H177" s="138"/>
      <c r="I177" s="135"/>
      <c r="J177" s="89"/>
      <c r="K177" s="138"/>
      <c r="L177" s="135"/>
      <c r="M177" s="89"/>
      <c r="N177" s="138"/>
      <c r="O177" s="135"/>
      <c r="P177" s="89"/>
      <c r="Q177" s="141"/>
      <c r="R177" s="88"/>
      <c r="S177" s="89"/>
      <c r="T177" s="90"/>
      <c r="U177" s="91"/>
    </row>
    <row r="178" spans="1:21" s="86" customFormat="1">
      <c r="A178" s="74"/>
      <c r="B178"/>
      <c r="C178" s="157"/>
      <c r="D178" s="87"/>
      <c r="E178" s="130"/>
      <c r="F178" s="135"/>
      <c r="G178" s="89"/>
      <c r="H178" s="138"/>
      <c r="I178" s="135"/>
      <c r="J178" s="89"/>
      <c r="K178" s="138"/>
      <c r="L178" s="135"/>
      <c r="M178" s="89"/>
      <c r="N178" s="138"/>
      <c r="O178" s="135"/>
      <c r="P178" s="89"/>
      <c r="Q178" s="141"/>
      <c r="R178" s="88"/>
      <c r="S178" s="89"/>
      <c r="T178" s="90"/>
      <c r="U178" s="91"/>
    </row>
    <row r="179" spans="1:21" s="86" customFormat="1">
      <c r="A179" s="74"/>
      <c r="B179"/>
      <c r="C179" s="157"/>
      <c r="D179" s="87"/>
      <c r="E179" s="130"/>
      <c r="F179" s="135"/>
      <c r="G179" s="89"/>
      <c r="H179" s="138"/>
      <c r="I179" s="135"/>
      <c r="J179" s="89"/>
      <c r="K179" s="138"/>
      <c r="L179" s="135"/>
      <c r="M179" s="89"/>
      <c r="N179" s="138"/>
      <c r="O179" s="135"/>
      <c r="P179" s="89"/>
      <c r="Q179" s="141"/>
      <c r="R179" s="88"/>
      <c r="S179" s="89"/>
      <c r="T179" s="90"/>
      <c r="U179" s="91"/>
    </row>
    <row r="180" spans="1:21" s="86" customFormat="1">
      <c r="A180" s="74"/>
      <c r="B180"/>
      <c r="C180" s="157"/>
      <c r="D180" s="87"/>
      <c r="E180" s="130"/>
      <c r="F180" s="135"/>
      <c r="G180" s="89"/>
      <c r="H180" s="138"/>
      <c r="I180" s="135"/>
      <c r="J180" s="89"/>
      <c r="K180" s="138"/>
      <c r="L180" s="135"/>
      <c r="M180" s="89"/>
      <c r="N180" s="138"/>
      <c r="O180" s="135"/>
      <c r="P180" s="89"/>
      <c r="Q180" s="141"/>
      <c r="R180" s="88"/>
      <c r="S180" s="89"/>
      <c r="T180" s="90"/>
      <c r="U180" s="91"/>
    </row>
    <row r="181" spans="1:21" s="86" customFormat="1">
      <c r="A181" s="74"/>
      <c r="B181"/>
      <c r="C181" s="157"/>
      <c r="D181" s="87"/>
      <c r="E181" s="130"/>
      <c r="F181" s="135"/>
      <c r="G181" s="89"/>
      <c r="H181" s="138"/>
      <c r="I181" s="135"/>
      <c r="J181" s="89"/>
      <c r="K181" s="138"/>
      <c r="L181" s="135"/>
      <c r="M181" s="89"/>
      <c r="N181" s="138"/>
      <c r="O181" s="135"/>
      <c r="P181" s="89"/>
      <c r="Q181" s="141"/>
      <c r="R181" s="88"/>
      <c r="S181" s="89"/>
      <c r="T181" s="90"/>
      <c r="U181" s="91"/>
    </row>
    <row r="182" spans="1:21" s="86" customFormat="1">
      <c r="A182" s="74"/>
      <c r="B182"/>
      <c r="C182" s="157"/>
      <c r="D182" s="87"/>
      <c r="E182" s="130"/>
      <c r="F182" s="135"/>
      <c r="G182" s="89"/>
      <c r="H182" s="160"/>
      <c r="I182" s="135"/>
      <c r="J182" s="89"/>
      <c r="K182" s="160"/>
      <c r="L182" s="135"/>
      <c r="M182" s="89"/>
      <c r="N182" s="138"/>
      <c r="O182" s="135"/>
      <c r="P182" s="89"/>
      <c r="Q182" s="141"/>
      <c r="R182" s="88"/>
      <c r="S182" s="89"/>
      <c r="T182" s="90"/>
      <c r="U182" s="91"/>
    </row>
    <row r="183" spans="1:21" s="86" customFormat="1">
      <c r="A183" s="131"/>
      <c r="B183"/>
      <c r="C183" s="157"/>
      <c r="D183" s="87"/>
      <c r="E183" s="130"/>
      <c r="F183" s="135"/>
      <c r="G183" s="89"/>
      <c r="H183" s="138"/>
      <c r="I183" s="135"/>
      <c r="J183" s="89"/>
      <c r="K183" s="138"/>
      <c r="L183" s="135"/>
      <c r="M183" s="89"/>
      <c r="N183" s="138"/>
      <c r="O183" s="135"/>
      <c r="P183" s="89"/>
      <c r="Q183" s="141"/>
      <c r="R183" s="88"/>
      <c r="S183" s="89"/>
      <c r="T183" s="90"/>
      <c r="U183" s="91"/>
    </row>
    <row r="184" spans="1:21" s="86" customFormat="1">
      <c r="R184" s="88"/>
      <c r="S184" s="89"/>
      <c r="T184" s="90"/>
      <c r="U184" s="91"/>
    </row>
    <row r="185" spans="1:21" s="86" customFormat="1">
      <c r="R185" s="88"/>
      <c r="S185" s="89"/>
      <c r="T185" s="90"/>
      <c r="U185" s="91"/>
    </row>
    <row r="186" spans="1:21" s="86" customFormat="1">
      <c r="A186" s="74"/>
      <c r="B186"/>
      <c r="C186" s="157"/>
      <c r="D186" s="87"/>
      <c r="E186" s="130"/>
      <c r="F186" s="135"/>
      <c r="G186" s="89"/>
      <c r="H186" s="138"/>
      <c r="I186" s="135"/>
      <c r="J186" s="89"/>
      <c r="K186" s="138"/>
      <c r="L186" s="135"/>
      <c r="M186" s="89"/>
      <c r="N186" s="138"/>
      <c r="O186" s="135"/>
      <c r="P186" s="89"/>
      <c r="Q186" s="141"/>
      <c r="R186" s="88"/>
      <c r="S186" s="89"/>
      <c r="T186" s="90"/>
      <c r="U186" s="91"/>
    </row>
    <row r="187" spans="1:21" s="86" customFormat="1">
      <c r="A187" s="131"/>
      <c r="B187"/>
      <c r="C187" s="157"/>
      <c r="D187" s="87"/>
      <c r="E187" s="130"/>
      <c r="F187" s="135"/>
      <c r="G187" s="89"/>
      <c r="H187" s="138"/>
      <c r="I187" s="135"/>
      <c r="J187" s="89"/>
      <c r="K187" s="138"/>
      <c r="L187" s="135"/>
      <c r="M187" s="89"/>
      <c r="N187" s="138"/>
      <c r="O187" s="135"/>
      <c r="P187" s="89"/>
      <c r="Q187" s="141"/>
      <c r="R187" s="88"/>
      <c r="S187" s="89"/>
      <c r="T187" s="90"/>
      <c r="U187" s="91"/>
    </row>
    <row r="188" spans="1:21">
      <c r="A188" s="74"/>
      <c r="C188" s="157"/>
      <c r="F188" s="137"/>
      <c r="H188" s="158"/>
      <c r="I188" s="146"/>
      <c r="K188" s="158"/>
      <c r="L188" s="146"/>
      <c r="N188" s="158"/>
      <c r="O188" s="146"/>
      <c r="Q188" s="142"/>
    </row>
    <row r="189" spans="1:21">
      <c r="A189" s="74"/>
      <c r="C189" s="157"/>
      <c r="F189" s="137"/>
      <c r="H189" s="159"/>
      <c r="I189" s="146"/>
      <c r="K189" s="159"/>
      <c r="L189" s="146"/>
      <c r="N189" s="159"/>
      <c r="O189" s="146"/>
      <c r="Q189" s="144"/>
    </row>
    <row r="190" spans="1:21">
      <c r="A190" s="74"/>
      <c r="C190" s="157"/>
      <c r="F190" s="137"/>
      <c r="H190" s="158"/>
      <c r="I190" s="146"/>
      <c r="K190" s="158"/>
      <c r="L190" s="146"/>
      <c r="N190" s="158"/>
      <c r="O190" s="146"/>
      <c r="Q190" s="142"/>
    </row>
    <row r="191" spans="1:21">
      <c r="A191" s="74"/>
      <c r="C191" s="157"/>
      <c r="F191" s="137"/>
      <c r="H191" s="158"/>
      <c r="I191" s="146"/>
      <c r="K191" s="158"/>
      <c r="L191" s="146"/>
      <c r="N191" s="158"/>
      <c r="O191" s="146"/>
      <c r="Q191" s="142"/>
    </row>
    <row r="192" spans="1:21">
      <c r="A192" s="74"/>
      <c r="C192" s="157"/>
      <c r="F192" s="137"/>
      <c r="H192" s="158"/>
      <c r="I192" s="146"/>
      <c r="K192" s="158"/>
      <c r="L192" s="146"/>
      <c r="N192" s="158"/>
      <c r="O192" s="146"/>
      <c r="Q192" s="142"/>
    </row>
    <row r="193" spans="1:21" s="86" customFormat="1">
      <c r="A193" s="74"/>
      <c r="B193"/>
      <c r="C193" s="157"/>
      <c r="D193" s="87"/>
      <c r="E193" s="130"/>
      <c r="F193" s="135"/>
      <c r="G193" s="89"/>
      <c r="H193" s="160"/>
      <c r="I193" s="135"/>
      <c r="J193" s="89"/>
      <c r="K193" s="160"/>
      <c r="L193" s="135"/>
      <c r="M193" s="89"/>
      <c r="N193" s="160"/>
      <c r="O193" s="135"/>
      <c r="P193" s="89"/>
      <c r="Q193" s="143"/>
      <c r="R193" s="88"/>
      <c r="S193" s="89"/>
      <c r="T193" s="90"/>
      <c r="U193" s="91"/>
    </row>
    <row r="194" spans="1:21" s="86" customFormat="1">
      <c r="A194" s="74"/>
      <c r="B194"/>
      <c r="C194" s="157"/>
      <c r="D194" s="87"/>
      <c r="E194" s="130"/>
      <c r="F194" s="135"/>
      <c r="G194" s="89"/>
      <c r="H194" s="160"/>
      <c r="I194" s="135"/>
      <c r="J194" s="89"/>
      <c r="K194" s="160"/>
      <c r="L194" s="135"/>
      <c r="M194" s="89"/>
      <c r="N194" s="160"/>
      <c r="O194" s="135"/>
      <c r="P194" s="89"/>
      <c r="Q194" s="143"/>
      <c r="R194" s="88"/>
      <c r="S194" s="89"/>
      <c r="T194" s="90"/>
      <c r="U194" s="91"/>
    </row>
    <row r="195" spans="1:21" s="86" customFormat="1">
      <c r="A195" s="131"/>
      <c r="B195"/>
      <c r="C195" s="157"/>
      <c r="D195" s="87"/>
      <c r="E195" s="130"/>
      <c r="F195" s="135"/>
      <c r="G195" s="89"/>
      <c r="H195" s="160"/>
      <c r="I195" s="135"/>
      <c r="J195" s="89"/>
      <c r="K195" s="160"/>
      <c r="L195" s="135"/>
      <c r="M195" s="89"/>
      <c r="N195" s="160"/>
      <c r="O195" s="135"/>
      <c r="P195" s="89"/>
      <c r="Q195" s="167"/>
      <c r="R195" s="88"/>
      <c r="S195" s="89"/>
      <c r="T195" s="90"/>
      <c r="U195" s="91"/>
    </row>
    <row r="196" spans="1:21" s="86" customFormat="1">
      <c r="A196" s="74"/>
      <c r="B196"/>
      <c r="C196" s="157"/>
      <c r="D196" s="87"/>
      <c r="E196" s="130"/>
      <c r="F196" s="135"/>
      <c r="G196" s="89"/>
      <c r="H196" s="166"/>
      <c r="I196" s="135"/>
      <c r="J196" s="89"/>
      <c r="K196" s="166"/>
      <c r="L196" s="135"/>
      <c r="M196" s="89"/>
      <c r="N196" s="166"/>
      <c r="O196" s="135"/>
      <c r="P196" s="89"/>
      <c r="Q196" s="167"/>
      <c r="R196" s="88"/>
      <c r="S196" s="89"/>
      <c r="T196" s="90"/>
      <c r="U196" s="91"/>
    </row>
    <row r="197" spans="1:21" s="86" customFormat="1">
      <c r="A197" s="74"/>
      <c r="B197"/>
      <c r="C197" s="157"/>
      <c r="D197" s="87"/>
      <c r="E197" s="130"/>
      <c r="F197" s="135"/>
      <c r="G197" s="89"/>
      <c r="H197" s="166"/>
      <c r="I197" s="135"/>
      <c r="J197" s="89"/>
      <c r="K197" s="166"/>
      <c r="L197" s="135"/>
      <c r="M197" s="89"/>
      <c r="N197" s="166"/>
      <c r="O197" s="135"/>
      <c r="P197" s="89"/>
      <c r="Q197" s="167"/>
      <c r="R197" s="88"/>
      <c r="S197" s="89"/>
      <c r="T197" s="90"/>
      <c r="U197" s="91"/>
    </row>
    <row r="198" spans="1:21" s="86" customFormat="1">
      <c r="A198" s="74"/>
      <c r="B198"/>
      <c r="C198" s="157"/>
      <c r="D198" s="87"/>
      <c r="E198" s="130"/>
      <c r="F198" s="135"/>
      <c r="G198" s="89"/>
      <c r="H198" s="166"/>
      <c r="I198" s="135"/>
      <c r="J198" s="89"/>
      <c r="K198" s="166"/>
      <c r="L198" s="135"/>
      <c r="M198" s="89"/>
      <c r="N198" s="166"/>
      <c r="O198" s="135"/>
      <c r="P198" s="89"/>
      <c r="Q198" s="167"/>
      <c r="R198" s="88"/>
      <c r="S198" s="89"/>
      <c r="T198" s="90"/>
      <c r="U198" s="91"/>
    </row>
    <row r="199" spans="1:21" s="86" customFormat="1">
      <c r="A199" s="74"/>
      <c r="B199"/>
      <c r="C199" s="157"/>
      <c r="D199" s="87"/>
      <c r="E199" s="130"/>
      <c r="F199" s="135"/>
      <c r="G199" s="89"/>
      <c r="H199" s="166"/>
      <c r="I199" s="135"/>
      <c r="J199" s="89"/>
      <c r="K199" s="166"/>
      <c r="L199" s="135"/>
      <c r="M199" s="89"/>
      <c r="N199" s="166"/>
      <c r="O199" s="135"/>
      <c r="P199" s="89"/>
      <c r="Q199" s="167"/>
      <c r="R199" s="88"/>
      <c r="S199" s="89"/>
      <c r="T199" s="90"/>
      <c r="U199" s="91"/>
    </row>
    <row r="200" spans="1:21" s="86" customFormat="1">
      <c r="A200" s="74"/>
      <c r="B200"/>
      <c r="C200" s="157"/>
      <c r="D200" s="87"/>
      <c r="E200" s="130"/>
      <c r="F200" s="135"/>
      <c r="G200" s="89"/>
      <c r="H200" s="166"/>
      <c r="I200" s="135"/>
      <c r="J200" s="89"/>
      <c r="K200" s="166"/>
      <c r="L200" s="135"/>
      <c r="M200" s="89"/>
      <c r="N200" s="166"/>
      <c r="O200" s="135"/>
      <c r="P200" s="89"/>
      <c r="Q200" s="167"/>
      <c r="R200" s="88"/>
      <c r="S200" s="89"/>
      <c r="T200" s="90"/>
      <c r="U200" s="91"/>
    </row>
    <row r="201" spans="1:21" s="86" customFormat="1">
      <c r="A201" s="74"/>
      <c r="B201"/>
      <c r="C201" s="157"/>
      <c r="D201" s="87"/>
      <c r="E201" s="130"/>
      <c r="F201" s="135"/>
      <c r="G201" s="89"/>
      <c r="H201" s="166"/>
      <c r="I201" s="135"/>
      <c r="J201" s="89"/>
      <c r="K201" s="166"/>
      <c r="L201" s="135"/>
      <c r="M201" s="89"/>
      <c r="N201" s="166"/>
      <c r="O201" s="135"/>
      <c r="P201" s="89"/>
      <c r="Q201" s="167"/>
      <c r="R201" s="88"/>
      <c r="S201" s="89"/>
      <c r="T201" s="90"/>
      <c r="U201" s="91"/>
    </row>
    <row r="202" spans="1:21" s="86" customFormat="1">
      <c r="A202" s="74"/>
      <c r="B202"/>
      <c r="C202" s="157"/>
      <c r="D202" s="87"/>
      <c r="E202" s="130"/>
      <c r="F202" s="135"/>
      <c r="G202" s="89"/>
      <c r="H202" s="166"/>
      <c r="I202" s="135"/>
      <c r="J202" s="89"/>
      <c r="K202" s="166"/>
      <c r="L202" s="135"/>
      <c r="M202" s="89"/>
      <c r="N202" s="166"/>
      <c r="O202" s="135"/>
      <c r="P202" s="89"/>
      <c r="Q202" s="167"/>
      <c r="R202" s="88"/>
      <c r="S202" s="89"/>
      <c r="T202" s="90"/>
      <c r="U202" s="91"/>
    </row>
    <row r="203" spans="1:21" s="86" customFormat="1">
      <c r="A203" s="74"/>
      <c r="B203"/>
      <c r="C203" s="157"/>
      <c r="D203" s="87"/>
      <c r="E203" s="130"/>
      <c r="F203" s="135"/>
      <c r="G203" s="89"/>
      <c r="H203" s="166"/>
      <c r="I203" s="135"/>
      <c r="J203" s="89"/>
      <c r="K203" s="166"/>
      <c r="L203" s="135"/>
      <c r="M203" s="89"/>
      <c r="N203" s="166"/>
      <c r="O203" s="135"/>
      <c r="P203" s="89"/>
      <c r="Q203" s="167"/>
      <c r="R203" s="88"/>
      <c r="S203" s="89"/>
      <c r="T203" s="90"/>
      <c r="U203" s="91"/>
    </row>
    <row r="204" spans="1:21" s="86" customFormat="1">
      <c r="A204" s="74"/>
      <c r="B204"/>
      <c r="C204" s="157"/>
      <c r="D204" s="87"/>
      <c r="E204" s="130"/>
      <c r="F204" s="135"/>
      <c r="G204" s="89"/>
      <c r="H204" s="138"/>
      <c r="I204" s="135"/>
      <c r="J204" s="89"/>
      <c r="K204" s="138"/>
      <c r="L204" s="135"/>
      <c r="M204" s="89"/>
      <c r="N204" s="165"/>
      <c r="O204" s="135"/>
      <c r="P204" s="89"/>
      <c r="Q204" s="167"/>
      <c r="R204" s="88"/>
      <c r="S204" s="89"/>
      <c r="T204" s="90"/>
      <c r="U204" s="91"/>
    </row>
    <row r="205" spans="1:21" s="86" customFormat="1">
      <c r="A205" s="131"/>
      <c r="B205"/>
      <c r="C205" s="157"/>
      <c r="D205" s="87"/>
      <c r="E205" s="130"/>
      <c r="F205" s="135"/>
      <c r="G205" s="89"/>
      <c r="H205" s="138"/>
      <c r="I205" s="135"/>
      <c r="J205" s="89"/>
      <c r="K205" s="138"/>
      <c r="L205" s="135"/>
      <c r="M205" s="89"/>
      <c r="N205" s="138"/>
      <c r="O205" s="135"/>
      <c r="P205" s="89"/>
      <c r="Q205" s="141"/>
      <c r="R205" s="88"/>
      <c r="S205" s="89"/>
      <c r="T205" s="90"/>
      <c r="U205" s="91"/>
    </row>
    <row r="206" spans="1:21" s="86" customFormat="1">
      <c r="A206" s="74"/>
      <c r="B206"/>
      <c r="C206" s="157"/>
      <c r="D206" s="87"/>
      <c r="E206" s="130"/>
      <c r="F206" s="135"/>
      <c r="G206" s="89"/>
      <c r="H206" s="138"/>
      <c r="I206" s="135"/>
      <c r="J206" s="89"/>
      <c r="K206" s="138"/>
      <c r="L206" s="135"/>
      <c r="M206" s="89"/>
      <c r="N206" s="138"/>
      <c r="O206" s="135"/>
      <c r="P206" s="89"/>
      <c r="Q206" s="141"/>
      <c r="R206" s="88"/>
      <c r="S206" s="89"/>
      <c r="T206" s="90"/>
      <c r="U206" s="91"/>
    </row>
    <row r="207" spans="1:21" s="86" customFormat="1">
      <c r="A207" s="74"/>
      <c r="B207"/>
      <c r="C207" s="157"/>
      <c r="D207" s="87"/>
      <c r="E207" s="130"/>
      <c r="F207" s="135"/>
      <c r="G207" s="89"/>
      <c r="H207" s="138"/>
      <c r="I207" s="135"/>
      <c r="J207" s="89"/>
      <c r="K207" s="138"/>
      <c r="L207" s="135"/>
      <c r="M207" s="89"/>
      <c r="N207" s="138"/>
      <c r="O207" s="135"/>
      <c r="P207" s="89"/>
      <c r="Q207" s="141"/>
      <c r="R207" s="88"/>
      <c r="S207" s="89"/>
      <c r="T207" s="90"/>
      <c r="U207" s="91"/>
    </row>
    <row r="208" spans="1:21" s="86" customFormat="1">
      <c r="A208" s="74"/>
      <c r="B208"/>
      <c r="C208" s="157"/>
      <c r="D208" s="87"/>
      <c r="E208" s="130"/>
      <c r="F208" s="135"/>
      <c r="G208" s="89"/>
      <c r="H208" s="138"/>
      <c r="I208" s="135"/>
      <c r="J208" s="89"/>
      <c r="K208" s="138"/>
      <c r="L208" s="135"/>
      <c r="M208" s="89"/>
      <c r="N208" s="138"/>
      <c r="O208" s="135"/>
      <c r="P208" s="89"/>
      <c r="Q208" s="141"/>
      <c r="R208" s="88"/>
      <c r="S208" s="89"/>
      <c r="T208" s="90"/>
      <c r="U208" s="91"/>
    </row>
    <row r="209" spans="1:21" s="86" customFormat="1">
      <c r="A209" s="74"/>
      <c r="B209"/>
      <c r="C209" s="157"/>
      <c r="D209" s="87"/>
      <c r="E209" s="130"/>
      <c r="F209" s="135"/>
      <c r="G209" s="89"/>
      <c r="H209" s="138"/>
      <c r="I209" s="135"/>
      <c r="J209" s="89"/>
      <c r="K209" s="138"/>
      <c r="L209" s="135"/>
      <c r="M209" s="89"/>
      <c r="N209" s="138"/>
      <c r="O209" s="135"/>
      <c r="P209" s="89"/>
      <c r="Q209" s="141"/>
      <c r="R209" s="88"/>
      <c r="S209" s="89"/>
      <c r="T209" s="90"/>
      <c r="U209" s="91"/>
    </row>
    <row r="210" spans="1:21" s="86" customFormat="1">
      <c r="A210" s="74"/>
      <c r="B210"/>
      <c r="C210" s="157"/>
      <c r="D210" s="87"/>
      <c r="E210" s="130"/>
      <c r="F210" s="135"/>
      <c r="G210" s="89"/>
      <c r="H210" s="138"/>
      <c r="I210" s="135"/>
      <c r="J210" s="89"/>
      <c r="K210" s="138"/>
      <c r="L210" s="135"/>
      <c r="M210" s="89"/>
      <c r="N210" s="138"/>
      <c r="O210" s="135"/>
      <c r="P210" s="89"/>
      <c r="Q210" s="141"/>
      <c r="R210" s="88"/>
      <c r="S210" s="89"/>
      <c r="T210" s="90"/>
      <c r="U210" s="91"/>
    </row>
    <row r="211" spans="1:21" s="86" customFormat="1">
      <c r="A211" s="131"/>
      <c r="B211"/>
      <c r="C211" s="157"/>
      <c r="D211" s="87"/>
      <c r="E211" s="130"/>
      <c r="F211" s="135"/>
      <c r="G211" s="89"/>
      <c r="H211" s="138"/>
      <c r="I211" s="135"/>
      <c r="J211" s="89"/>
      <c r="K211" s="138"/>
      <c r="L211" s="135"/>
      <c r="M211" s="89"/>
      <c r="N211" s="138"/>
      <c r="O211" s="135"/>
      <c r="P211" s="89"/>
      <c r="Q211" s="141"/>
      <c r="R211" s="88"/>
      <c r="S211" s="89"/>
      <c r="T211" s="90"/>
      <c r="U211" s="91"/>
    </row>
    <row r="212" spans="1:21" s="86" customFormat="1">
      <c r="A212" s="131"/>
      <c r="B212"/>
      <c r="C212" s="157"/>
      <c r="D212" s="87"/>
      <c r="E212" s="130"/>
      <c r="F212" s="135"/>
      <c r="G212" s="89"/>
      <c r="H212" s="138"/>
      <c r="I212" s="135"/>
      <c r="J212" s="89"/>
      <c r="K212" s="138"/>
      <c r="L212" s="135"/>
      <c r="M212" s="89"/>
      <c r="N212" s="138"/>
      <c r="O212" s="135"/>
      <c r="P212" s="89"/>
      <c r="Q212" s="141"/>
      <c r="R212" s="88"/>
      <c r="S212" s="89"/>
      <c r="T212" s="90"/>
      <c r="U212" s="91"/>
    </row>
    <row r="213" spans="1:21" s="86" customFormat="1">
      <c r="A213" s="74"/>
      <c r="B213"/>
      <c r="C213" s="157"/>
      <c r="D213" s="87"/>
      <c r="E213" s="130"/>
      <c r="F213" s="135"/>
      <c r="G213" s="89"/>
      <c r="H213" s="138"/>
      <c r="I213" s="135"/>
      <c r="J213" s="89"/>
      <c r="K213" s="138"/>
      <c r="L213" s="135"/>
      <c r="M213" s="89"/>
      <c r="N213" s="138"/>
      <c r="O213" s="135"/>
      <c r="P213" s="89"/>
      <c r="Q213" s="141"/>
      <c r="R213" s="88"/>
      <c r="S213" s="89"/>
      <c r="T213" s="90"/>
      <c r="U213" s="91"/>
    </row>
    <row r="214" spans="1:21" s="86" customFormat="1">
      <c r="A214" s="74"/>
      <c r="B214"/>
      <c r="C214" s="157"/>
      <c r="D214" s="87"/>
      <c r="E214" s="130"/>
      <c r="F214" s="135"/>
      <c r="G214" s="89"/>
      <c r="H214" s="138"/>
      <c r="I214" s="135"/>
      <c r="J214" s="89"/>
      <c r="K214" s="138"/>
      <c r="L214" s="135"/>
      <c r="M214" s="89"/>
      <c r="N214" s="138"/>
      <c r="O214" s="135"/>
      <c r="P214" s="89"/>
      <c r="Q214" s="141"/>
      <c r="R214" s="88"/>
      <c r="S214" s="89"/>
      <c r="T214" s="90"/>
      <c r="U214" s="91"/>
    </row>
    <row r="215" spans="1:21" s="86" customFormat="1">
      <c r="A215" s="74"/>
      <c r="B215"/>
      <c r="C215" s="157"/>
      <c r="D215" s="87"/>
      <c r="E215" s="130"/>
      <c r="F215" s="135"/>
      <c r="G215" s="89"/>
      <c r="H215" s="138"/>
      <c r="I215" s="135"/>
      <c r="J215" s="89"/>
      <c r="K215" s="138"/>
      <c r="L215" s="145"/>
      <c r="M215" s="89"/>
      <c r="N215" s="138"/>
      <c r="O215" s="135"/>
      <c r="P215" s="89"/>
      <c r="Q215" s="141"/>
      <c r="R215" s="88"/>
      <c r="S215" s="89"/>
      <c r="T215" s="90"/>
      <c r="U215" s="91"/>
    </row>
    <row r="216" spans="1:21" s="86" customFormat="1">
      <c r="A216" s="131"/>
      <c r="B216"/>
      <c r="C216" s="157"/>
      <c r="D216" s="87"/>
      <c r="E216" s="130"/>
      <c r="F216" s="135"/>
      <c r="G216" s="89"/>
      <c r="H216" s="138"/>
      <c r="I216" s="135"/>
      <c r="J216" s="89"/>
      <c r="K216" s="138"/>
      <c r="L216" s="145"/>
      <c r="M216" s="89"/>
      <c r="N216" s="138"/>
      <c r="O216" s="135"/>
      <c r="P216" s="89"/>
      <c r="Q216" s="141"/>
      <c r="R216" s="88"/>
      <c r="S216" s="89"/>
      <c r="T216" s="90"/>
      <c r="U216" s="91"/>
    </row>
    <row r="217" spans="1:21" s="86" customFormat="1">
      <c r="A217" s="74"/>
      <c r="B217"/>
      <c r="C217" s="157"/>
      <c r="D217" s="87"/>
      <c r="E217" s="130"/>
      <c r="F217" s="135"/>
      <c r="G217" s="89"/>
      <c r="H217" s="138"/>
      <c r="I217" s="135"/>
      <c r="J217" s="89"/>
      <c r="K217" s="138"/>
      <c r="L217" s="145"/>
      <c r="M217" s="89"/>
      <c r="N217" s="138"/>
      <c r="O217" s="135"/>
      <c r="P217" s="89"/>
      <c r="Q217" s="141"/>
      <c r="R217" s="88"/>
      <c r="S217" s="89"/>
      <c r="T217" s="90"/>
      <c r="U217" s="91"/>
    </row>
    <row r="218" spans="1:21" s="86" customFormat="1">
      <c r="A218" s="74"/>
      <c r="B218"/>
      <c r="C218" s="157"/>
      <c r="D218" s="87"/>
      <c r="E218" s="130"/>
      <c r="F218" s="135"/>
      <c r="G218" s="89"/>
      <c r="H218" s="138"/>
      <c r="I218" s="135"/>
      <c r="J218" s="89"/>
      <c r="K218" s="138"/>
      <c r="L218" s="145"/>
      <c r="M218" s="89"/>
      <c r="N218" s="138"/>
      <c r="O218" s="135"/>
      <c r="P218" s="89"/>
      <c r="Q218" s="141"/>
      <c r="R218" s="88"/>
      <c r="S218" s="89"/>
      <c r="T218" s="90"/>
      <c r="U218" s="91"/>
    </row>
    <row r="219" spans="1:21" s="86" customFormat="1">
      <c r="A219" s="74"/>
      <c r="B219"/>
      <c r="C219" s="157"/>
      <c r="D219" s="87"/>
      <c r="E219" s="130"/>
      <c r="F219" s="135"/>
      <c r="G219" s="89"/>
      <c r="H219" s="138"/>
      <c r="I219" s="135"/>
      <c r="J219" s="89"/>
      <c r="K219" s="138"/>
      <c r="L219" s="145"/>
      <c r="M219" s="89"/>
      <c r="N219" s="138"/>
      <c r="O219" s="135"/>
      <c r="P219" s="89"/>
      <c r="Q219" s="141"/>
      <c r="R219" s="88"/>
      <c r="S219" s="89"/>
      <c r="T219" s="90"/>
      <c r="U219" s="91"/>
    </row>
    <row r="220" spans="1:21" s="86" customFormat="1">
      <c r="A220" s="74"/>
      <c r="B220"/>
      <c r="C220" s="157"/>
      <c r="D220" s="87"/>
      <c r="E220" s="130"/>
      <c r="F220" s="135"/>
      <c r="G220" s="89"/>
      <c r="H220" s="138"/>
      <c r="I220" s="135"/>
      <c r="J220" s="89"/>
      <c r="K220" s="138"/>
      <c r="L220" s="145"/>
      <c r="M220" s="89"/>
      <c r="N220" s="138"/>
      <c r="O220" s="135"/>
      <c r="P220" s="89"/>
      <c r="Q220" s="141"/>
      <c r="R220" s="88"/>
      <c r="S220" s="89"/>
      <c r="T220" s="90"/>
      <c r="U220" s="91"/>
    </row>
    <row r="221" spans="1:21" s="86" customFormat="1">
      <c r="A221" s="74"/>
      <c r="B221"/>
      <c r="C221" s="157"/>
      <c r="D221" s="87"/>
      <c r="E221" s="130"/>
      <c r="F221" s="135"/>
      <c r="G221" s="89"/>
      <c r="H221" s="138"/>
      <c r="I221" s="135"/>
      <c r="J221" s="89"/>
      <c r="K221" s="138"/>
      <c r="L221" s="145"/>
      <c r="M221" s="89"/>
      <c r="N221" s="138"/>
      <c r="O221" s="135"/>
      <c r="P221" s="89"/>
      <c r="Q221" s="141"/>
      <c r="R221" s="88"/>
      <c r="S221" s="89"/>
      <c r="T221" s="90"/>
      <c r="U221" s="91"/>
    </row>
    <row r="222" spans="1:21" s="86" customFormat="1">
      <c r="A222" s="74"/>
      <c r="B222"/>
      <c r="C222" s="157"/>
      <c r="D222" s="87"/>
      <c r="E222" s="130"/>
      <c r="F222" s="135"/>
      <c r="G222" s="89"/>
      <c r="H222" s="138"/>
      <c r="I222" s="135"/>
      <c r="J222" s="89"/>
      <c r="K222" s="138"/>
      <c r="L222" s="145"/>
      <c r="M222" s="89"/>
      <c r="N222" s="138"/>
      <c r="O222" s="135"/>
      <c r="P222" s="89"/>
      <c r="Q222" s="141"/>
      <c r="R222" s="88"/>
      <c r="S222" s="89"/>
      <c r="T222" s="90"/>
      <c r="U222" s="91"/>
    </row>
    <row r="223" spans="1:21" s="86" customFormat="1">
      <c r="A223" s="74"/>
      <c r="B223"/>
      <c r="C223" s="157"/>
      <c r="D223" s="87"/>
      <c r="E223" s="130"/>
      <c r="F223" s="135"/>
      <c r="G223" s="89"/>
      <c r="H223" s="138"/>
      <c r="I223" s="135"/>
      <c r="J223" s="89"/>
      <c r="K223" s="138"/>
      <c r="L223" s="145"/>
      <c r="M223" s="89"/>
      <c r="N223" s="138"/>
      <c r="O223" s="135"/>
      <c r="P223" s="89"/>
      <c r="Q223" s="141"/>
      <c r="R223" s="88"/>
      <c r="S223" s="89"/>
      <c r="T223" s="90"/>
      <c r="U223" s="91"/>
    </row>
    <row r="224" spans="1:21" s="86" customFormat="1">
      <c r="A224" s="74"/>
      <c r="B224"/>
      <c r="C224" s="157"/>
      <c r="D224" s="87"/>
      <c r="E224" s="130"/>
      <c r="F224" s="135"/>
      <c r="G224" s="89"/>
      <c r="H224" s="138"/>
      <c r="I224" s="135"/>
      <c r="J224" s="89"/>
      <c r="K224" s="138"/>
      <c r="L224" s="145"/>
      <c r="M224" s="89"/>
      <c r="N224" s="138"/>
      <c r="O224" s="135"/>
      <c r="P224" s="89"/>
      <c r="Q224" s="141"/>
      <c r="R224" s="88"/>
      <c r="S224" s="89"/>
      <c r="T224" s="90"/>
      <c r="U224" s="91"/>
    </row>
    <row r="225" spans="1:21" s="86" customFormat="1">
      <c r="A225" s="74"/>
      <c r="B225"/>
      <c r="C225" s="157"/>
      <c r="D225" s="87"/>
      <c r="E225" s="130"/>
      <c r="F225" s="135"/>
      <c r="G225" s="89"/>
      <c r="H225" s="138"/>
      <c r="I225" s="135"/>
      <c r="J225" s="89"/>
      <c r="K225" s="138"/>
      <c r="L225" s="145"/>
      <c r="M225" s="89"/>
      <c r="N225" s="138"/>
      <c r="O225" s="135"/>
      <c r="P225" s="89"/>
      <c r="Q225" s="141"/>
      <c r="R225" s="88"/>
      <c r="S225" s="89"/>
      <c r="T225" s="90"/>
      <c r="U225" s="91"/>
    </row>
    <row r="226" spans="1:21" s="86" customFormat="1">
      <c r="A226" s="74"/>
      <c r="B226"/>
      <c r="C226" s="157"/>
      <c r="D226" s="87"/>
      <c r="E226" s="130"/>
      <c r="F226" s="135"/>
      <c r="G226" s="89"/>
      <c r="H226" s="162"/>
      <c r="I226" s="135"/>
      <c r="J226" s="89"/>
      <c r="K226" s="162"/>
      <c r="L226" s="145"/>
      <c r="M226" s="89"/>
      <c r="N226" s="138"/>
      <c r="O226" s="135"/>
      <c r="P226" s="89"/>
      <c r="Q226" s="141"/>
      <c r="R226" s="88"/>
      <c r="S226" s="89"/>
      <c r="T226" s="90"/>
      <c r="U226" s="91"/>
    </row>
    <row r="227" spans="1:21" ht="13.5" thickBot="1">
      <c r="R227" s="152"/>
      <c r="S227" s="127"/>
      <c r="T227" s="161"/>
    </row>
    <row r="228" spans="1:21" s="86" customFormat="1" ht="13.5" thickTop="1">
      <c r="R228" s="60"/>
      <c r="S228" s="114"/>
      <c r="T228" s="150"/>
      <c r="U228" s="91"/>
    </row>
    <row r="229" spans="1:21" s="33" customFormat="1">
      <c r="A229"/>
      <c r="B229"/>
      <c r="C229"/>
      <c r="D229"/>
      <c r="E229" s="110"/>
      <c r="F229" s="61"/>
      <c r="G229" s="28"/>
      <c r="H229" s="94"/>
      <c r="I229" s="62"/>
      <c r="J229" s="28"/>
      <c r="K229" s="94"/>
      <c r="L229" s="62"/>
      <c r="M229" s="28"/>
      <c r="N229" s="44"/>
      <c r="O229" s="61"/>
      <c r="P229" s="28"/>
      <c r="Q229" s="44"/>
      <c r="R229" s="61"/>
      <c r="S229" s="28"/>
      <c r="T229" s="44"/>
      <c r="U229" s="46"/>
    </row>
    <row r="230" spans="1:21">
      <c r="H230" s="94"/>
      <c r="I230" s="62"/>
      <c r="K230" s="94"/>
      <c r="L230" s="62"/>
    </row>
    <row r="231" spans="1:21">
      <c r="H231" s="94"/>
      <c r="I231" s="62"/>
      <c r="K231" s="94"/>
      <c r="L231" s="62"/>
    </row>
    <row r="232" spans="1:21">
      <c r="K232" s="94"/>
      <c r="L232" s="62"/>
    </row>
    <row r="233" spans="1:21">
      <c r="K233" s="94"/>
      <c r="L233" s="62"/>
    </row>
    <row r="234" spans="1:21">
      <c r="K234" s="94"/>
      <c r="L234" s="62"/>
    </row>
    <row r="235" spans="1:21">
      <c r="K235" s="94"/>
      <c r="L235" s="62"/>
    </row>
    <row r="236" spans="1:21">
      <c r="K236" s="94"/>
      <c r="L236" s="62"/>
    </row>
    <row r="237" spans="1:21">
      <c r="K237" s="94"/>
      <c r="L237" s="62"/>
    </row>
    <row r="238" spans="1:21">
      <c r="K238" s="94"/>
      <c r="L238" s="62"/>
    </row>
    <row r="239" spans="1:21">
      <c r="K239" s="94"/>
      <c r="L239" s="62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30" workbookViewId="0">
      <selection activeCell="A72" sqref="A72:XFD72"/>
    </sheetView>
  </sheetViews>
  <sheetFormatPr defaultRowHeight="12.75"/>
  <cols>
    <col min="1" max="1" width="12.140625" customWidth="1"/>
    <col min="2" max="2" width="16.85546875" customWidth="1"/>
    <col min="3" max="3" width="10.85546875" customWidth="1"/>
    <col min="4" max="4" width="10.28515625" customWidth="1"/>
    <col min="5" max="5" width="7.85546875" style="110" customWidth="1"/>
    <col min="6" max="6" width="15.5703125" style="28" customWidth="1"/>
    <col min="7" max="7" width="12.7109375" style="28" customWidth="1"/>
    <col min="8" max="8" width="8.7109375" style="44" customWidth="1"/>
    <col min="9" max="9" width="13.140625" style="28" customWidth="1"/>
    <col min="10" max="10" width="12.5703125" style="28" customWidth="1"/>
    <col min="11" max="11" width="2.140625" style="44" customWidth="1"/>
    <col min="12" max="13" width="9.140625" style="28"/>
    <col min="14" max="14" width="9.140625" style="44"/>
    <col min="15" max="16" width="9.140625" style="28"/>
    <col min="17" max="17" width="9.140625" style="44"/>
    <col min="18" max="19" width="9.140625" style="28"/>
    <col min="20" max="20" width="9.140625" style="44"/>
  </cols>
  <sheetData>
    <row r="1" spans="1:20" ht="18">
      <c r="A1" s="52" t="s">
        <v>0</v>
      </c>
      <c r="B1" s="52"/>
      <c r="C1" s="52"/>
      <c r="D1" s="52"/>
      <c r="E1" s="111"/>
      <c r="F1" s="65"/>
      <c r="G1" s="65"/>
    </row>
    <row r="2" spans="1:20" ht="15.75">
      <c r="A2" s="49" t="s">
        <v>22</v>
      </c>
      <c r="B2" s="49"/>
      <c r="C2" s="49"/>
      <c r="D2" s="49"/>
      <c r="E2" s="111"/>
      <c r="F2" s="66"/>
      <c r="G2" s="66"/>
    </row>
    <row r="3" spans="1:20" ht="15.75">
      <c r="A3" s="129" t="s">
        <v>213</v>
      </c>
      <c r="B3" s="55"/>
      <c r="C3" s="50"/>
      <c r="D3" s="50"/>
      <c r="E3" s="112"/>
      <c r="F3" s="67"/>
      <c r="G3" s="67"/>
    </row>
    <row r="4" spans="1:20" ht="15.75">
      <c r="A4" s="363"/>
      <c r="B4" s="363"/>
      <c r="C4" s="363"/>
      <c r="D4" s="363"/>
      <c r="E4" s="363"/>
      <c r="F4" s="363"/>
      <c r="G4" s="363"/>
    </row>
    <row r="5" spans="1:20" ht="15.75">
      <c r="A5" s="37"/>
      <c r="B5" s="37"/>
      <c r="C5" s="366" t="s">
        <v>12</v>
      </c>
      <c r="D5" s="367"/>
      <c r="E5" s="113"/>
    </row>
    <row r="6" spans="1:20" ht="15.75">
      <c r="A6" s="37"/>
      <c r="B6" s="37"/>
      <c r="C6" s="364" t="s">
        <v>43</v>
      </c>
      <c r="D6" s="365"/>
      <c r="E6" s="113"/>
      <c r="F6" s="362" t="s">
        <v>16</v>
      </c>
      <c r="G6" s="362"/>
      <c r="H6" s="181" t="s">
        <v>34</v>
      </c>
    </row>
    <row r="7" spans="1:20" ht="15.75">
      <c r="A7" s="38" t="s">
        <v>13</v>
      </c>
      <c r="B7" s="39" t="s">
        <v>14</v>
      </c>
      <c r="C7" s="303" t="s">
        <v>208</v>
      </c>
      <c r="D7" s="305" t="s">
        <v>26</v>
      </c>
      <c r="E7" s="104" t="s">
        <v>27</v>
      </c>
      <c r="F7" s="304" t="s">
        <v>208</v>
      </c>
      <c r="G7" s="105" t="s">
        <v>26</v>
      </c>
      <c r="H7" s="306"/>
    </row>
    <row r="8" spans="1:20" s="86" customFormat="1">
      <c r="A8" s="215"/>
      <c r="B8" s="73"/>
      <c r="C8" s="190"/>
      <c r="D8" s="332"/>
      <c r="E8" s="132"/>
      <c r="F8" s="242"/>
      <c r="G8" s="133"/>
      <c r="H8" s="266"/>
      <c r="I8" s="163"/>
      <c r="J8" s="163"/>
      <c r="K8" s="164"/>
      <c r="L8" s="163"/>
      <c r="M8" s="163"/>
      <c r="N8" s="164"/>
      <c r="O8" s="163"/>
      <c r="P8" s="163"/>
      <c r="Q8" s="164"/>
      <c r="R8" s="163"/>
      <c r="S8" s="163"/>
      <c r="T8" s="164"/>
    </row>
    <row r="9" spans="1:20" ht="13.5" customHeight="1">
      <c r="A9" s="200" t="s">
        <v>77</v>
      </c>
      <c r="B9" s="171"/>
      <c r="C9" s="216"/>
      <c r="D9" s="332"/>
      <c r="E9" s="132"/>
      <c r="F9" s="209"/>
      <c r="G9" s="199"/>
      <c r="H9" s="267"/>
    </row>
    <row r="10" spans="1:20" ht="13.5" customHeight="1">
      <c r="A10" s="202" t="s">
        <v>112</v>
      </c>
      <c r="B10" s="171" t="s">
        <v>78</v>
      </c>
      <c r="C10" s="216">
        <v>17660</v>
      </c>
      <c r="D10" s="332"/>
      <c r="E10" s="132">
        <v>0.64549999999999996</v>
      </c>
      <c r="F10" s="209">
        <v>89500000</v>
      </c>
      <c r="G10" s="199"/>
      <c r="H10" s="267" t="s">
        <v>46</v>
      </c>
    </row>
    <row r="11" spans="1:20" ht="13.5" customHeight="1">
      <c r="A11" s="202"/>
      <c r="B11" s="171"/>
      <c r="C11" s="216"/>
      <c r="D11" s="332"/>
      <c r="E11" s="132"/>
      <c r="F11" s="209"/>
      <c r="G11" s="199"/>
      <c r="H11" s="267"/>
    </row>
    <row r="12" spans="1:20" ht="13.5" customHeight="1">
      <c r="A12" s="200" t="s">
        <v>52</v>
      </c>
      <c r="B12" s="171"/>
      <c r="C12" s="205"/>
      <c r="D12" s="332"/>
      <c r="E12" s="132"/>
      <c r="F12" s="209"/>
      <c r="G12" s="199"/>
      <c r="H12" s="267"/>
    </row>
    <row r="13" spans="1:20" ht="13.5" customHeight="1">
      <c r="A13" s="202" t="s">
        <v>113</v>
      </c>
      <c r="B13" s="171" t="s">
        <v>59</v>
      </c>
      <c r="C13" s="216">
        <v>1258</v>
      </c>
      <c r="D13" s="332"/>
      <c r="E13" s="132">
        <v>0.60529999999999995</v>
      </c>
      <c r="F13" s="209">
        <v>69500000</v>
      </c>
      <c r="G13" s="199"/>
      <c r="H13" s="267" t="s">
        <v>46</v>
      </c>
    </row>
    <row r="14" spans="1:20" ht="13.5" customHeight="1">
      <c r="A14" s="202"/>
      <c r="B14" s="171"/>
      <c r="C14" s="216"/>
      <c r="D14" s="332"/>
      <c r="E14" s="132"/>
      <c r="F14" s="209"/>
      <c r="G14" s="273"/>
      <c r="H14" s="267"/>
    </row>
    <row r="15" spans="1:20" ht="13.5" customHeight="1">
      <c r="A15" s="200" t="s">
        <v>137</v>
      </c>
      <c r="B15" s="171"/>
      <c r="C15" s="216"/>
      <c r="D15" s="332"/>
      <c r="E15" s="132"/>
      <c r="F15" s="209"/>
      <c r="G15" s="273"/>
      <c r="H15" s="267"/>
    </row>
    <row r="16" spans="1:20" ht="13.5" customHeight="1">
      <c r="A16" s="202" t="s">
        <v>139</v>
      </c>
      <c r="B16" s="171" t="s">
        <v>138</v>
      </c>
      <c r="C16" s="216"/>
      <c r="D16" s="330">
        <v>3776</v>
      </c>
      <c r="E16" s="132">
        <v>0.4899</v>
      </c>
      <c r="F16" s="209"/>
      <c r="G16" s="209">
        <v>98254000</v>
      </c>
      <c r="H16" s="267" t="s">
        <v>135</v>
      </c>
    </row>
    <row r="17" spans="1:8" ht="13.5" customHeight="1">
      <c r="A17" s="202" t="s">
        <v>150</v>
      </c>
      <c r="B17" s="171" t="s">
        <v>149</v>
      </c>
      <c r="C17" s="216"/>
      <c r="D17" s="331">
        <v>2791</v>
      </c>
      <c r="E17" s="132">
        <v>0.57110000000000005</v>
      </c>
      <c r="F17" s="209"/>
      <c r="G17" s="209">
        <v>49265000</v>
      </c>
      <c r="H17" s="267" t="s">
        <v>46</v>
      </c>
    </row>
    <row r="18" spans="1:8" ht="13.5" customHeight="1">
      <c r="A18" s="202"/>
      <c r="B18" s="171"/>
      <c r="C18" s="216"/>
      <c r="D18" s="332"/>
      <c r="E18" s="132"/>
      <c r="F18" s="209"/>
      <c r="G18" s="199"/>
      <c r="H18" s="267"/>
    </row>
    <row r="19" spans="1:8" ht="13.5" customHeight="1">
      <c r="A19" s="200" t="s">
        <v>75</v>
      </c>
      <c r="B19" s="171"/>
      <c r="C19" s="216"/>
      <c r="D19" s="332"/>
      <c r="E19" s="132"/>
      <c r="F19" s="209"/>
      <c r="G19" s="199"/>
      <c r="H19" s="267"/>
    </row>
    <row r="20" spans="1:8" ht="13.5" customHeight="1">
      <c r="A20" s="202" t="s">
        <v>207</v>
      </c>
      <c r="B20" s="171" t="s">
        <v>76</v>
      </c>
      <c r="C20" s="216">
        <v>1841</v>
      </c>
      <c r="D20" s="332"/>
      <c r="E20" s="132">
        <v>0.60950000000000004</v>
      </c>
      <c r="F20" s="209">
        <v>39900000</v>
      </c>
      <c r="G20" s="199"/>
      <c r="H20" s="267" t="s">
        <v>46</v>
      </c>
    </row>
    <row r="21" spans="1:8" ht="13.5" customHeight="1">
      <c r="A21" s="202" t="s">
        <v>165</v>
      </c>
      <c r="B21" s="171" t="s">
        <v>164</v>
      </c>
      <c r="C21" s="216"/>
      <c r="D21" s="216">
        <v>3104</v>
      </c>
      <c r="E21" s="132">
        <v>0.59689999999999999</v>
      </c>
      <c r="F21" s="209"/>
      <c r="G21" s="209">
        <v>57685000</v>
      </c>
      <c r="H21" s="267" t="s">
        <v>64</v>
      </c>
    </row>
    <row r="22" spans="1:8" ht="13.5" customHeight="1">
      <c r="A22" s="202"/>
      <c r="B22" s="171"/>
      <c r="C22" s="216"/>
      <c r="D22" s="332"/>
      <c r="E22" s="132"/>
      <c r="F22" s="209"/>
      <c r="G22" s="277"/>
      <c r="H22" s="267"/>
    </row>
    <row r="23" spans="1:8" ht="13.5" customHeight="1">
      <c r="A23" s="200" t="s">
        <v>53</v>
      </c>
      <c r="B23" s="171"/>
      <c r="C23" s="216"/>
      <c r="D23" s="332"/>
      <c r="E23" s="132"/>
      <c r="F23" s="209"/>
      <c r="G23" s="277"/>
      <c r="H23" s="267"/>
    </row>
    <row r="24" spans="1:8" ht="13.5" customHeight="1">
      <c r="A24" s="202" t="s">
        <v>161</v>
      </c>
      <c r="B24" s="171" t="s">
        <v>160</v>
      </c>
      <c r="C24" s="216"/>
      <c r="D24" s="216">
        <v>597</v>
      </c>
      <c r="E24" s="132">
        <v>0.58550000000000002</v>
      </c>
      <c r="F24" s="209"/>
      <c r="G24" s="209">
        <v>7095000</v>
      </c>
      <c r="H24" s="267" t="s">
        <v>46</v>
      </c>
    </row>
    <row r="25" spans="1:8" ht="13.5" customHeight="1">
      <c r="A25" s="202"/>
      <c r="B25" s="171"/>
      <c r="C25" s="216"/>
      <c r="D25" s="332"/>
      <c r="E25" s="132"/>
      <c r="F25" s="209"/>
      <c r="G25" s="270"/>
      <c r="H25" s="267"/>
    </row>
    <row r="26" spans="1:8" ht="13.5" customHeight="1">
      <c r="A26" s="200" t="s">
        <v>72</v>
      </c>
      <c r="B26" s="171"/>
      <c r="C26" s="216"/>
      <c r="D26" s="332"/>
      <c r="E26" s="132"/>
      <c r="F26" s="209"/>
      <c r="G26" s="270"/>
      <c r="H26" s="267"/>
    </row>
    <row r="27" spans="1:8" ht="13.5" customHeight="1">
      <c r="A27" s="202" t="s">
        <v>100</v>
      </c>
      <c r="B27" s="171" t="s">
        <v>89</v>
      </c>
      <c r="C27" s="216"/>
      <c r="D27" s="216">
        <v>8042</v>
      </c>
      <c r="E27" s="132">
        <v>0.54449999999999998</v>
      </c>
      <c r="F27" s="209"/>
      <c r="G27" s="209">
        <v>98000000</v>
      </c>
      <c r="H27" s="267" t="s">
        <v>46</v>
      </c>
    </row>
    <row r="28" spans="1:8" ht="13.5" customHeight="1">
      <c r="A28" s="202"/>
      <c r="B28" s="171"/>
      <c r="C28" s="216"/>
      <c r="D28" s="332"/>
      <c r="E28" s="132"/>
      <c r="F28" s="209"/>
      <c r="G28" s="265"/>
      <c r="H28" s="267"/>
    </row>
    <row r="29" spans="1:8" ht="13.5" customHeight="1">
      <c r="A29" s="200" t="s">
        <v>65</v>
      </c>
      <c r="B29" s="171"/>
      <c r="C29" s="216"/>
      <c r="D29" s="332"/>
      <c r="E29" s="132"/>
      <c r="F29" s="209"/>
      <c r="G29" s="265"/>
      <c r="H29" s="267"/>
    </row>
    <row r="30" spans="1:8" ht="13.5" customHeight="1">
      <c r="A30" s="202" t="s">
        <v>114</v>
      </c>
      <c r="B30" s="171" t="s">
        <v>66</v>
      </c>
      <c r="C30" s="217"/>
      <c r="D30" s="217">
        <v>1059</v>
      </c>
      <c r="E30" s="132">
        <v>0.50880000000000003</v>
      </c>
      <c r="F30" s="209"/>
      <c r="G30" s="209">
        <v>34800000</v>
      </c>
      <c r="H30" s="267" t="s">
        <v>61</v>
      </c>
    </row>
    <row r="31" spans="1:8" ht="13.5" customHeight="1">
      <c r="A31" s="200"/>
      <c r="B31" s="171"/>
      <c r="C31" s="217"/>
      <c r="D31" s="332"/>
      <c r="E31" s="132"/>
      <c r="F31" s="209"/>
      <c r="G31" s="270"/>
      <c r="H31" s="267"/>
    </row>
    <row r="32" spans="1:8" ht="13.5" customHeight="1">
      <c r="A32" s="200" t="s">
        <v>86</v>
      </c>
      <c r="B32" s="171"/>
      <c r="C32" s="217"/>
      <c r="D32" s="332"/>
      <c r="E32" s="132"/>
      <c r="F32" s="209"/>
      <c r="G32" s="270"/>
      <c r="H32" s="267"/>
    </row>
    <row r="33" spans="1:8" ht="13.5" customHeight="1">
      <c r="A33" s="202" t="s">
        <v>116</v>
      </c>
      <c r="B33" s="171" t="s">
        <v>87</v>
      </c>
      <c r="C33" s="217">
        <v>6476</v>
      </c>
      <c r="D33" s="332"/>
      <c r="E33" s="132">
        <v>0.62519999999999998</v>
      </c>
      <c r="F33" s="209">
        <v>244400000</v>
      </c>
      <c r="G33" s="270"/>
      <c r="H33" s="267" t="s">
        <v>46</v>
      </c>
    </row>
    <row r="34" spans="1:8" ht="13.5" customHeight="1">
      <c r="A34" s="202" t="s">
        <v>174</v>
      </c>
      <c r="B34" s="171" t="s">
        <v>173</v>
      </c>
      <c r="C34" s="217"/>
      <c r="D34" s="217">
        <v>19429</v>
      </c>
      <c r="E34" s="132">
        <v>0.54810000000000003</v>
      </c>
      <c r="F34" s="209"/>
      <c r="G34" s="209">
        <v>376033461</v>
      </c>
      <c r="H34" s="267" t="s">
        <v>64</v>
      </c>
    </row>
    <row r="35" spans="1:8" ht="13.5" customHeight="1">
      <c r="A35" s="200"/>
      <c r="B35" s="171"/>
      <c r="C35" s="217"/>
      <c r="D35" s="332"/>
      <c r="E35" s="132"/>
      <c r="F35" s="209"/>
      <c r="G35" s="273"/>
      <c r="H35" s="267"/>
    </row>
    <row r="36" spans="1:8" ht="13.5" customHeight="1">
      <c r="A36" s="200" t="s">
        <v>70</v>
      </c>
      <c r="B36" s="171"/>
      <c r="C36" s="217"/>
      <c r="D36" s="332"/>
      <c r="E36" s="132"/>
      <c r="F36" s="209"/>
      <c r="G36" s="273"/>
      <c r="H36" s="267"/>
    </row>
    <row r="37" spans="1:8" ht="13.5" customHeight="1">
      <c r="A37" s="202" t="s">
        <v>115</v>
      </c>
      <c r="B37" s="171" t="s">
        <v>71</v>
      </c>
      <c r="C37" s="217">
        <v>3118</v>
      </c>
      <c r="D37" s="332"/>
      <c r="E37" s="132">
        <v>0.73150000000000004</v>
      </c>
      <c r="F37" s="209">
        <v>31677544</v>
      </c>
      <c r="G37" s="273"/>
      <c r="H37" s="267" t="s">
        <v>46</v>
      </c>
    </row>
    <row r="38" spans="1:8" ht="13.5" customHeight="1">
      <c r="A38" s="202"/>
      <c r="B38" s="171"/>
      <c r="C38" s="216"/>
      <c r="D38" s="332"/>
      <c r="E38" s="132"/>
      <c r="F38" s="209"/>
      <c r="G38" s="199"/>
      <c r="H38" s="267"/>
    </row>
    <row r="39" spans="1:8" ht="13.5" customHeight="1">
      <c r="A39" s="200" t="s">
        <v>55</v>
      </c>
      <c r="B39" s="171"/>
      <c r="C39" s="216"/>
      <c r="D39" s="332"/>
      <c r="E39" s="132"/>
      <c r="F39" s="209"/>
      <c r="G39" s="199"/>
      <c r="H39" s="267"/>
    </row>
    <row r="40" spans="1:8" ht="13.5" customHeight="1">
      <c r="A40" s="202" t="s">
        <v>117</v>
      </c>
      <c r="B40" s="171" t="s">
        <v>56</v>
      </c>
      <c r="C40" s="216">
        <v>2761</v>
      </c>
      <c r="D40" s="332"/>
      <c r="E40" s="132">
        <v>0.62419999999999998</v>
      </c>
      <c r="F40" s="209">
        <v>35950000</v>
      </c>
      <c r="G40" s="180"/>
      <c r="H40" s="267" t="s">
        <v>61</v>
      </c>
    </row>
    <row r="41" spans="1:8" ht="13.5" customHeight="1">
      <c r="A41" s="202"/>
      <c r="B41" s="171"/>
      <c r="C41" s="216"/>
      <c r="D41" s="332"/>
      <c r="E41" s="132"/>
      <c r="F41" s="209"/>
      <c r="G41" s="180"/>
      <c r="H41" s="267"/>
    </row>
    <row r="42" spans="1:8" ht="13.5" customHeight="1">
      <c r="A42" s="200" t="s">
        <v>133</v>
      </c>
      <c r="B42" s="171"/>
      <c r="C42" s="216"/>
      <c r="D42" s="332"/>
      <c r="E42" s="132"/>
      <c r="F42" s="209"/>
      <c r="G42" s="273"/>
      <c r="H42" s="267"/>
    </row>
    <row r="43" spans="1:8" ht="13.5" customHeight="1">
      <c r="A43" s="202" t="s">
        <v>136</v>
      </c>
      <c r="B43" s="171" t="s">
        <v>134</v>
      </c>
      <c r="C43" s="216">
        <v>648</v>
      </c>
      <c r="D43" s="332"/>
      <c r="E43" s="132">
        <v>0.61860000000000004</v>
      </c>
      <c r="F43" s="209">
        <v>25409930</v>
      </c>
      <c r="G43" s="273"/>
      <c r="H43" s="267" t="s">
        <v>135</v>
      </c>
    </row>
    <row r="44" spans="1:8" ht="13.5" customHeight="1">
      <c r="A44" s="202"/>
      <c r="B44" s="171"/>
      <c r="C44" s="216"/>
      <c r="D44" s="332"/>
      <c r="E44" s="132"/>
      <c r="F44" s="209"/>
      <c r="G44" s="180"/>
      <c r="H44" s="267"/>
    </row>
    <row r="45" spans="1:8" ht="13.5" customHeight="1">
      <c r="A45" s="200" t="s">
        <v>125</v>
      </c>
      <c r="B45" s="171"/>
      <c r="C45" s="216"/>
      <c r="D45" s="332"/>
      <c r="E45" s="307"/>
      <c r="F45" s="209"/>
      <c r="G45" s="309"/>
      <c r="H45" s="267"/>
    </row>
    <row r="46" spans="1:8" ht="13.5" customHeight="1">
      <c r="A46" s="202" t="s">
        <v>158</v>
      </c>
      <c r="B46" s="171" t="s">
        <v>157</v>
      </c>
      <c r="C46" s="216"/>
      <c r="D46" s="216">
        <v>1083</v>
      </c>
      <c r="E46" s="307">
        <v>0.57310000000000005</v>
      </c>
      <c r="F46" s="209"/>
      <c r="G46" s="209">
        <v>6980000</v>
      </c>
      <c r="H46" s="267" t="s">
        <v>159</v>
      </c>
    </row>
    <row r="47" spans="1:8">
      <c r="A47" s="202"/>
      <c r="B47" s="97"/>
      <c r="C47" s="216"/>
      <c r="D47" s="289"/>
      <c r="E47" s="308"/>
      <c r="F47" s="243"/>
      <c r="G47" s="232"/>
      <c r="H47" s="267"/>
    </row>
    <row r="48" spans="1:8">
      <c r="A48" s="200" t="s">
        <v>45</v>
      </c>
      <c r="B48" s="171"/>
      <c r="C48" s="216"/>
      <c r="D48" s="332"/>
      <c r="E48" s="132"/>
      <c r="F48" s="209"/>
      <c r="G48" s="265"/>
      <c r="H48" s="267"/>
    </row>
    <row r="49" spans="1:20" s="86" customFormat="1">
      <c r="A49" s="202" t="s">
        <v>118</v>
      </c>
      <c r="B49" s="171" t="s">
        <v>57</v>
      </c>
      <c r="C49" s="216">
        <v>2697</v>
      </c>
      <c r="D49" s="332"/>
      <c r="E49" s="132">
        <v>0.62439999999999996</v>
      </c>
      <c r="F49" s="209">
        <v>86900000</v>
      </c>
      <c r="G49" s="265"/>
      <c r="H49" s="267" t="s">
        <v>46</v>
      </c>
      <c r="I49" s="163"/>
      <c r="J49" s="163" t="s">
        <v>20</v>
      </c>
      <c r="K49" s="164"/>
      <c r="L49" s="163"/>
      <c r="M49" s="163"/>
      <c r="N49" s="164"/>
      <c r="O49" s="163"/>
      <c r="P49" s="163"/>
      <c r="Q49" s="164"/>
      <c r="R49" s="163"/>
      <c r="S49" s="163"/>
      <c r="T49" s="164"/>
    </row>
    <row r="50" spans="1:20" ht="13.5" customHeight="1">
      <c r="A50" s="202"/>
      <c r="B50" s="171"/>
      <c r="C50" s="216"/>
      <c r="D50" s="332"/>
      <c r="E50" s="132"/>
      <c r="F50" s="209"/>
      <c r="G50" s="133"/>
      <c r="H50" s="267"/>
    </row>
    <row r="51" spans="1:20" ht="13.5" customHeight="1">
      <c r="A51" s="200" t="s">
        <v>54</v>
      </c>
      <c r="B51" s="171"/>
      <c r="C51" s="216"/>
      <c r="D51" s="332"/>
      <c r="E51" s="132"/>
      <c r="F51" s="209"/>
      <c r="G51" s="265"/>
      <c r="H51" s="267"/>
    </row>
    <row r="52" spans="1:20" ht="13.5" customHeight="1">
      <c r="A52" s="202" t="s">
        <v>108</v>
      </c>
      <c r="B52" s="171" t="s">
        <v>60</v>
      </c>
      <c r="C52" s="216">
        <v>13105</v>
      </c>
      <c r="D52" s="332"/>
      <c r="E52" s="132">
        <v>0.64839999999999998</v>
      </c>
      <c r="F52" s="209">
        <v>121900000</v>
      </c>
      <c r="G52" s="265"/>
      <c r="H52" s="274" t="s">
        <v>46</v>
      </c>
    </row>
    <row r="53" spans="1:20" ht="13.5" customHeight="1">
      <c r="A53" s="202" t="s">
        <v>109</v>
      </c>
      <c r="B53" s="171" t="s">
        <v>62</v>
      </c>
      <c r="C53" s="216"/>
      <c r="D53" s="216">
        <v>4339</v>
      </c>
      <c r="E53" s="132">
        <v>0.58430000000000004</v>
      </c>
      <c r="F53" s="209"/>
      <c r="G53" s="209">
        <v>44885830</v>
      </c>
      <c r="H53" s="274" t="s">
        <v>64</v>
      </c>
    </row>
    <row r="54" spans="1:20" ht="13.5" customHeight="1">
      <c r="A54" s="202" t="s">
        <v>107</v>
      </c>
      <c r="B54" s="171" t="s">
        <v>85</v>
      </c>
      <c r="C54" s="216">
        <v>9743</v>
      </c>
      <c r="D54" s="332"/>
      <c r="E54" s="132">
        <v>0.64090000000000003</v>
      </c>
      <c r="F54" s="209">
        <v>69500000</v>
      </c>
      <c r="G54" s="270"/>
      <c r="H54" s="274" t="s">
        <v>46</v>
      </c>
    </row>
    <row r="55" spans="1:20" ht="13.5" customHeight="1">
      <c r="A55" s="202" t="s">
        <v>105</v>
      </c>
      <c r="B55" s="171" t="s">
        <v>92</v>
      </c>
      <c r="C55" s="216"/>
      <c r="D55" s="216">
        <v>1437</v>
      </c>
      <c r="E55" s="132">
        <v>0.53190000000000004</v>
      </c>
      <c r="F55" s="209"/>
      <c r="G55" s="209">
        <v>29450000</v>
      </c>
      <c r="H55" s="274" t="s">
        <v>46</v>
      </c>
    </row>
    <row r="56" spans="1:20" ht="13.5" customHeight="1">
      <c r="A56" s="202" t="s">
        <v>128</v>
      </c>
      <c r="B56" s="171" t="s">
        <v>127</v>
      </c>
      <c r="C56" s="216"/>
      <c r="D56" s="216">
        <v>80</v>
      </c>
      <c r="E56" s="132">
        <v>0.52900000000000003</v>
      </c>
      <c r="F56" s="209"/>
      <c r="G56" s="209">
        <v>1230000</v>
      </c>
      <c r="H56" s="274" t="s">
        <v>64</v>
      </c>
    </row>
    <row r="57" spans="1:20" ht="13.5" customHeight="1">
      <c r="A57" s="202" t="s">
        <v>151</v>
      </c>
      <c r="B57" s="171" t="s">
        <v>54</v>
      </c>
      <c r="C57" s="216">
        <v>30160</v>
      </c>
      <c r="D57" s="332"/>
      <c r="E57" s="132">
        <v>0.69499999999999995</v>
      </c>
      <c r="F57" s="209">
        <v>145000000</v>
      </c>
      <c r="G57" s="270"/>
      <c r="H57" s="274" t="s">
        <v>46</v>
      </c>
    </row>
    <row r="58" spans="1:20" ht="13.5" customHeight="1">
      <c r="A58" s="202"/>
      <c r="B58" s="171"/>
      <c r="C58" s="216"/>
      <c r="D58" s="332"/>
      <c r="E58" s="132"/>
      <c r="F58" s="209"/>
      <c r="G58" s="282"/>
      <c r="H58" s="274"/>
    </row>
    <row r="59" spans="1:20" ht="13.5" customHeight="1">
      <c r="A59" s="200" t="s">
        <v>180</v>
      </c>
      <c r="B59" s="171"/>
      <c r="C59" s="216"/>
      <c r="D59" s="332"/>
      <c r="E59" s="132"/>
      <c r="F59" s="209"/>
      <c r="G59" s="282"/>
      <c r="H59" s="274"/>
    </row>
    <row r="60" spans="1:20" ht="13.5" customHeight="1">
      <c r="A60" s="202" t="s">
        <v>182</v>
      </c>
      <c r="B60" s="171" t="s">
        <v>181</v>
      </c>
      <c r="C60" s="216"/>
      <c r="D60" s="216">
        <v>850</v>
      </c>
      <c r="E60" s="132">
        <v>0.49930000000000002</v>
      </c>
      <c r="F60" s="209"/>
      <c r="G60" s="209">
        <v>10520000</v>
      </c>
      <c r="H60" s="274"/>
      <c r="J60" s="28" t="s">
        <v>209</v>
      </c>
    </row>
    <row r="61" spans="1:20" ht="13.5" customHeight="1">
      <c r="A61" s="202"/>
      <c r="B61" s="171"/>
      <c r="C61" s="216"/>
      <c r="D61" s="332"/>
      <c r="E61" s="132"/>
      <c r="F61" s="209"/>
      <c r="G61" s="270"/>
      <c r="H61" s="274"/>
    </row>
    <row r="62" spans="1:20" ht="13.5" customHeight="1">
      <c r="A62" s="200" t="s">
        <v>169</v>
      </c>
      <c r="B62" s="171"/>
      <c r="C62" s="216"/>
      <c r="D62" s="332"/>
      <c r="E62" s="132"/>
      <c r="F62" s="209"/>
      <c r="G62" s="277"/>
      <c r="H62" s="274"/>
    </row>
    <row r="63" spans="1:20" ht="13.5" customHeight="1">
      <c r="A63" s="202" t="s">
        <v>171</v>
      </c>
      <c r="B63" s="171" t="s">
        <v>170</v>
      </c>
      <c r="C63" s="216"/>
      <c r="D63" s="216">
        <v>5499</v>
      </c>
      <c r="E63" s="132">
        <v>0.50790000000000002</v>
      </c>
      <c r="F63" s="209"/>
      <c r="G63" s="209">
        <v>53900000</v>
      </c>
      <c r="H63" s="274"/>
    </row>
    <row r="64" spans="1:20" ht="13.5" customHeight="1">
      <c r="A64" s="202"/>
      <c r="B64" s="171"/>
      <c r="C64" s="216"/>
      <c r="D64" s="332"/>
      <c r="E64" s="132"/>
      <c r="F64" s="209"/>
      <c r="G64" s="277"/>
      <c r="H64" s="274"/>
    </row>
    <row r="65" spans="1:20" ht="13.5" customHeight="1">
      <c r="A65" s="200" t="s">
        <v>50</v>
      </c>
      <c r="B65" s="171"/>
      <c r="C65" s="216"/>
      <c r="D65" s="332"/>
      <c r="E65" s="132"/>
      <c r="F65" s="209"/>
      <c r="G65" s="265"/>
      <c r="H65" s="274"/>
    </row>
    <row r="66" spans="1:20" ht="13.5" customHeight="1">
      <c r="A66" s="202" t="s">
        <v>119</v>
      </c>
      <c r="B66" s="171" t="s">
        <v>58</v>
      </c>
      <c r="C66" s="216">
        <v>2122</v>
      </c>
      <c r="D66" s="332"/>
      <c r="E66" s="132">
        <v>0.7016</v>
      </c>
      <c r="F66" s="209">
        <v>45000000</v>
      </c>
      <c r="G66" s="265"/>
      <c r="H66" s="274" t="s">
        <v>46</v>
      </c>
    </row>
    <row r="67" spans="1:20" ht="13.5" customHeight="1">
      <c r="A67" s="202" t="s">
        <v>120</v>
      </c>
      <c r="B67" s="171" t="s">
        <v>93</v>
      </c>
      <c r="C67" s="216">
        <v>1562</v>
      </c>
      <c r="D67" s="332"/>
      <c r="E67" s="132">
        <v>0.69169999999999998</v>
      </c>
      <c r="F67" s="209">
        <v>27995000</v>
      </c>
      <c r="G67" s="240"/>
      <c r="H67" s="274" t="s">
        <v>46</v>
      </c>
    </row>
    <row r="68" spans="1:20" ht="13.5" customHeight="1">
      <c r="A68" s="202"/>
      <c r="B68" s="171"/>
      <c r="C68" s="216"/>
      <c r="D68" s="332"/>
      <c r="E68" s="132"/>
      <c r="F68" s="209"/>
      <c r="G68" s="240"/>
      <c r="H68" s="274"/>
    </row>
    <row r="69" spans="1:20" ht="13.5" customHeight="1">
      <c r="A69" s="200" t="s">
        <v>198</v>
      </c>
      <c r="B69" s="171"/>
      <c r="C69" s="216"/>
      <c r="D69" s="332"/>
      <c r="E69" s="132"/>
      <c r="F69" s="209"/>
      <c r="G69" s="285"/>
      <c r="H69" s="274"/>
    </row>
    <row r="70" spans="1:20" ht="13.5" customHeight="1">
      <c r="A70" s="202" t="s">
        <v>201</v>
      </c>
      <c r="B70" s="171" t="s">
        <v>200</v>
      </c>
      <c r="C70" s="216">
        <v>1497</v>
      </c>
      <c r="D70" s="332"/>
      <c r="E70" s="132">
        <v>0.66910000000000003</v>
      </c>
      <c r="F70" s="209">
        <v>11740000</v>
      </c>
      <c r="G70" s="285"/>
      <c r="H70" s="274" t="s">
        <v>46</v>
      </c>
    </row>
    <row r="71" spans="1:20" ht="13.5" customHeight="1">
      <c r="A71" s="202"/>
      <c r="B71" s="171"/>
      <c r="C71" s="216"/>
      <c r="D71" s="332"/>
      <c r="E71" s="132"/>
      <c r="F71" s="209"/>
      <c r="G71" s="285"/>
      <c r="H71" s="274"/>
    </row>
    <row r="72" spans="1:20" ht="13.5" customHeight="1" thickBot="1">
      <c r="A72" s="220"/>
      <c r="B72" s="168"/>
      <c r="C72" s="218"/>
      <c r="D72" s="333"/>
      <c r="E72" s="169"/>
      <c r="F72" s="226"/>
      <c r="G72" s="221"/>
      <c r="H72" s="222"/>
    </row>
    <row r="73" spans="1:20" s="33" customFormat="1" ht="13.5" thickTop="1">
      <c r="A73" s="151"/>
      <c r="B73" s="33" t="s">
        <v>24</v>
      </c>
      <c r="C73" s="223">
        <f>SUM(C9:C72)</f>
        <v>94648</v>
      </c>
      <c r="D73" s="330">
        <f>SUM(D8:D72)</f>
        <v>52086</v>
      </c>
      <c r="E73" s="149"/>
      <c r="F73" s="93">
        <f>SUM(F9:F72)</f>
        <v>1044372474</v>
      </c>
      <c r="G73" s="219">
        <f>SUM(G8:G72)</f>
        <v>868098291</v>
      </c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1:20">
      <c r="C74" s="34"/>
      <c r="D74" s="334"/>
    </row>
    <row r="75" spans="1:20">
      <c r="C75" s="34"/>
      <c r="D75" s="334"/>
    </row>
    <row r="76" spans="1:20">
      <c r="C76" s="34"/>
      <c r="D76" s="334"/>
    </row>
    <row r="77" spans="1:20">
      <c r="C77" s="34"/>
      <c r="D77" s="334"/>
    </row>
    <row r="78" spans="1:20">
      <c r="D78" s="293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tabSelected="1" workbookViewId="0">
      <selection activeCell="B45" sqref="B45"/>
    </sheetView>
  </sheetViews>
  <sheetFormatPr defaultRowHeight="12.75"/>
  <cols>
    <col min="1" max="1" width="11.7109375" customWidth="1"/>
    <col min="2" max="2" width="18" customWidth="1"/>
    <col min="3" max="3" width="9.28515625" customWidth="1"/>
    <col min="4" max="4" width="7.85546875" customWidth="1"/>
    <col min="5" max="5" width="7.28515625" style="42" customWidth="1"/>
    <col min="6" max="6" width="12.7109375" customWidth="1"/>
    <col min="7" max="7" width="12.140625" customWidth="1"/>
    <col min="8" max="8" width="9" customWidth="1"/>
    <col min="9" max="9" width="13.42578125" customWidth="1"/>
    <col min="10" max="10" width="10.7109375" customWidth="1"/>
    <col min="11" max="11" width="8.140625" customWidth="1"/>
    <col min="12" max="12" width="13.5703125" customWidth="1"/>
    <col min="13" max="13" width="11.140625" customWidth="1"/>
    <col min="14" max="14" width="8.140625" customWidth="1"/>
    <col min="15" max="15" width="11.5703125" customWidth="1"/>
    <col min="16" max="16" width="11.140625" customWidth="1"/>
    <col min="17" max="17" width="7.5703125" customWidth="1"/>
    <col min="18" max="18" width="12.7109375" customWidth="1"/>
    <col min="19" max="19" width="12.140625" style="34" customWidth="1"/>
    <col min="20" max="20" width="6.7109375" customWidth="1"/>
    <col min="21" max="21" width="11.7109375" customWidth="1"/>
    <col min="22" max="22" width="11.5703125" customWidth="1"/>
    <col min="23" max="23" width="7.7109375" customWidth="1"/>
  </cols>
  <sheetData>
    <row r="1" spans="1:23" ht="15.75">
      <c r="A1" s="49" t="s">
        <v>0</v>
      </c>
      <c r="B1" s="49"/>
      <c r="C1" s="49"/>
      <c r="D1" s="49"/>
      <c r="E1" s="57"/>
      <c r="F1" s="49"/>
      <c r="G1" s="49"/>
      <c r="H1" s="49"/>
    </row>
    <row r="2" spans="1:23" ht="15.75">
      <c r="A2" s="49" t="s">
        <v>17</v>
      </c>
      <c r="B2" s="49"/>
      <c r="C2" s="49"/>
      <c r="D2" s="49"/>
      <c r="E2" s="57"/>
      <c r="F2" s="49"/>
      <c r="G2" s="49"/>
      <c r="H2" s="49"/>
    </row>
    <row r="3" spans="1:23" ht="15.75">
      <c r="A3" s="54" t="s">
        <v>213</v>
      </c>
      <c r="B3" s="54"/>
      <c r="C3" s="48"/>
      <c r="D3" s="48"/>
      <c r="E3" s="57"/>
      <c r="F3" s="48"/>
      <c r="G3" s="48"/>
      <c r="H3" s="48"/>
    </row>
    <row r="4" spans="1:23">
      <c r="F4" s="45"/>
    </row>
    <row r="5" spans="1:23">
      <c r="A5" s="41"/>
      <c r="B5" s="36"/>
      <c r="C5" s="369" t="s">
        <v>12</v>
      </c>
      <c r="D5" s="369"/>
      <c r="E5" s="58"/>
      <c r="F5" s="368" t="s">
        <v>30</v>
      </c>
      <c r="G5" s="355"/>
      <c r="H5" s="359"/>
      <c r="I5" s="368" t="s">
        <v>31</v>
      </c>
      <c r="J5" s="355"/>
      <c r="K5" s="359"/>
      <c r="L5" s="368" t="s">
        <v>33</v>
      </c>
      <c r="M5" s="355"/>
      <c r="N5" s="359"/>
      <c r="O5" s="368" t="s">
        <v>35</v>
      </c>
      <c r="P5" s="371"/>
      <c r="Q5" s="372"/>
      <c r="R5" s="368" t="s">
        <v>39</v>
      </c>
      <c r="S5" s="371"/>
      <c r="T5" s="372"/>
      <c r="U5" s="368" t="s">
        <v>44</v>
      </c>
      <c r="V5" s="371"/>
      <c r="W5" s="372"/>
    </row>
    <row r="6" spans="1:23">
      <c r="A6" s="41"/>
      <c r="B6" s="36"/>
      <c r="C6" s="370" t="s">
        <v>43</v>
      </c>
      <c r="D6" s="370"/>
      <c r="E6" s="58"/>
      <c r="F6" s="354" t="s">
        <v>16</v>
      </c>
      <c r="G6" s="355"/>
      <c r="H6" s="69" t="s">
        <v>18</v>
      </c>
      <c r="I6" s="354" t="s">
        <v>16</v>
      </c>
      <c r="J6" s="355"/>
      <c r="K6" s="69" t="s">
        <v>18</v>
      </c>
      <c r="L6" s="354" t="s">
        <v>16</v>
      </c>
      <c r="M6" s="355"/>
      <c r="N6" s="69" t="s">
        <v>18</v>
      </c>
      <c r="O6" s="354" t="s">
        <v>16</v>
      </c>
      <c r="P6" s="355"/>
      <c r="Q6" s="95" t="s">
        <v>18</v>
      </c>
      <c r="R6" s="354" t="s">
        <v>16</v>
      </c>
      <c r="S6" s="355"/>
      <c r="T6" s="95" t="s">
        <v>18</v>
      </c>
      <c r="U6" s="354" t="s">
        <v>16</v>
      </c>
      <c r="V6" s="355"/>
      <c r="W6" s="95" t="s">
        <v>18</v>
      </c>
    </row>
    <row r="7" spans="1:23">
      <c r="A7" s="301" t="s">
        <v>13</v>
      </c>
      <c r="B7" s="303" t="s">
        <v>14</v>
      </c>
      <c r="C7" s="303" t="s">
        <v>208</v>
      </c>
      <c r="D7" s="303" t="s">
        <v>26</v>
      </c>
      <c r="E7" s="311" t="s">
        <v>27</v>
      </c>
      <c r="F7" s="304" t="s">
        <v>208</v>
      </c>
      <c r="G7" s="304" t="s">
        <v>26</v>
      </c>
      <c r="H7" s="70" t="s">
        <v>15</v>
      </c>
      <c r="I7" s="304" t="s">
        <v>208</v>
      </c>
      <c r="J7" s="304" t="s">
        <v>26</v>
      </c>
      <c r="K7" s="70" t="s">
        <v>15</v>
      </c>
      <c r="L7" s="304" t="s">
        <v>208</v>
      </c>
      <c r="M7" s="105" t="s">
        <v>26</v>
      </c>
      <c r="N7" s="70" t="s">
        <v>15</v>
      </c>
      <c r="O7" s="304" t="s">
        <v>208</v>
      </c>
      <c r="P7" s="304" t="s">
        <v>26</v>
      </c>
      <c r="Q7" s="96" t="s">
        <v>15</v>
      </c>
      <c r="R7" s="304" t="s">
        <v>208</v>
      </c>
      <c r="S7" s="174" t="s">
        <v>26</v>
      </c>
      <c r="T7" s="96" t="s">
        <v>15</v>
      </c>
      <c r="U7" s="304" t="s">
        <v>208</v>
      </c>
      <c r="V7" s="304" t="s">
        <v>26</v>
      </c>
      <c r="W7" s="96" t="s">
        <v>15</v>
      </c>
    </row>
    <row r="8" spans="1:23">
      <c r="A8" s="278" t="s">
        <v>77</v>
      </c>
      <c r="B8" s="204"/>
      <c r="C8" s="246"/>
      <c r="D8" s="97"/>
      <c r="E8" s="298"/>
      <c r="F8" s="207"/>
      <c r="G8" s="128"/>
      <c r="H8" s="177"/>
      <c r="I8" s="211"/>
      <c r="J8" s="128"/>
      <c r="K8" s="177"/>
      <c r="L8" s="211"/>
      <c r="M8" s="128"/>
      <c r="N8" s="248"/>
      <c r="O8" s="211"/>
      <c r="P8" s="128"/>
      <c r="Q8" s="177"/>
      <c r="R8" s="207"/>
      <c r="S8" s="316"/>
      <c r="T8" s="177"/>
      <c r="U8" s="204"/>
      <c r="V8" s="204"/>
      <c r="W8" s="78"/>
    </row>
    <row r="9" spans="1:23">
      <c r="A9" s="201">
        <v>3052</v>
      </c>
      <c r="B9" s="205" t="s">
        <v>79</v>
      </c>
      <c r="C9" s="157"/>
      <c r="D9" s="157">
        <v>1491</v>
      </c>
      <c r="E9" s="298">
        <v>0.46410000000000001</v>
      </c>
      <c r="F9" s="208"/>
      <c r="G9" s="208">
        <v>125000</v>
      </c>
      <c r="H9" s="78">
        <v>0.2</v>
      </c>
      <c r="I9" s="212"/>
      <c r="J9" s="212">
        <v>125000</v>
      </c>
      <c r="K9" s="78">
        <v>0.2</v>
      </c>
      <c r="L9" s="212"/>
      <c r="M9" s="212">
        <v>125000</v>
      </c>
      <c r="N9" s="249">
        <v>0.19</v>
      </c>
      <c r="O9" s="212"/>
      <c r="P9" s="212">
        <v>125000</v>
      </c>
      <c r="Q9" s="78">
        <v>0.19</v>
      </c>
      <c r="R9" s="208"/>
      <c r="S9" s="208">
        <v>125000</v>
      </c>
      <c r="T9" s="78">
        <v>0.18</v>
      </c>
      <c r="U9" s="212"/>
      <c r="V9" s="212">
        <v>125000</v>
      </c>
      <c r="W9" s="78">
        <v>0.18</v>
      </c>
    </row>
    <row r="10" spans="1:23">
      <c r="A10" s="201"/>
      <c r="B10" s="206"/>
      <c r="C10" s="157"/>
      <c r="D10" s="97"/>
      <c r="E10" s="298"/>
      <c r="F10" s="208"/>
      <c r="G10" s="97"/>
      <c r="H10" s="78"/>
      <c r="I10" s="212"/>
      <c r="J10" s="97"/>
      <c r="K10" s="78"/>
      <c r="L10" s="212"/>
      <c r="M10" s="97"/>
      <c r="N10" s="249"/>
      <c r="O10" s="212"/>
      <c r="P10" s="97"/>
      <c r="Q10" s="78"/>
      <c r="R10" s="208"/>
      <c r="S10" s="317"/>
      <c r="T10" s="78"/>
      <c r="U10" s="212"/>
      <c r="V10" s="205"/>
      <c r="W10" s="78"/>
    </row>
    <row r="11" spans="1:23">
      <c r="A11" s="241" t="s">
        <v>53</v>
      </c>
      <c r="B11" s="205"/>
      <c r="C11" s="157"/>
      <c r="D11" s="97"/>
      <c r="E11" s="298"/>
      <c r="F11" s="208"/>
      <c r="G11" s="97"/>
      <c r="H11" s="78"/>
      <c r="I11" s="212"/>
      <c r="J11" s="97"/>
      <c r="K11" s="78"/>
      <c r="L11" s="212"/>
      <c r="M11" s="97"/>
      <c r="N11" s="249"/>
      <c r="O11" s="212"/>
      <c r="P11" s="97"/>
      <c r="Q11" s="78"/>
      <c r="R11" s="208"/>
      <c r="S11" s="317"/>
      <c r="T11" s="78"/>
      <c r="U11" s="212"/>
      <c r="V11" s="205"/>
      <c r="W11" s="78"/>
    </row>
    <row r="12" spans="1:23">
      <c r="A12" s="201">
        <v>8402</v>
      </c>
      <c r="B12" s="206" t="s">
        <v>204</v>
      </c>
      <c r="C12" s="157">
        <v>899</v>
      </c>
      <c r="D12" s="97"/>
      <c r="E12" s="298">
        <v>0.64800000000000002</v>
      </c>
      <c r="F12" s="208">
        <v>500000</v>
      </c>
      <c r="G12" s="97"/>
      <c r="H12" s="78">
        <v>0.53</v>
      </c>
      <c r="I12" s="212">
        <v>500000</v>
      </c>
      <c r="J12" s="97"/>
      <c r="K12" s="78">
        <v>0.53</v>
      </c>
      <c r="L12" s="212">
        <v>500000</v>
      </c>
      <c r="M12" s="97"/>
      <c r="N12" s="249">
        <v>0.53</v>
      </c>
      <c r="O12" s="212"/>
      <c r="P12" s="97"/>
      <c r="Q12" s="78"/>
      <c r="R12" s="208"/>
      <c r="S12" s="317"/>
      <c r="T12" s="78"/>
      <c r="U12" s="212"/>
      <c r="V12" s="205"/>
      <c r="W12" s="78"/>
    </row>
    <row r="13" spans="1:23">
      <c r="A13" s="201">
        <v>8401</v>
      </c>
      <c r="B13" s="206" t="s">
        <v>202</v>
      </c>
      <c r="C13" s="157">
        <v>1231</v>
      </c>
      <c r="D13" s="97"/>
      <c r="E13" s="298">
        <v>0.60350000000000004</v>
      </c>
      <c r="F13" s="208">
        <v>200000</v>
      </c>
      <c r="G13" s="97"/>
      <c r="H13" s="78">
        <v>0.27</v>
      </c>
      <c r="I13" s="212">
        <v>200000</v>
      </c>
      <c r="J13" s="97"/>
      <c r="K13" s="78">
        <v>0.27</v>
      </c>
      <c r="L13" s="212">
        <v>200000</v>
      </c>
      <c r="M13" s="97"/>
      <c r="N13" s="249">
        <v>0.27</v>
      </c>
      <c r="O13" s="212">
        <v>200000</v>
      </c>
      <c r="P13" s="97"/>
      <c r="Q13" s="78">
        <v>0.27</v>
      </c>
      <c r="R13" s="208">
        <v>200000</v>
      </c>
      <c r="S13" s="317"/>
      <c r="T13" s="78">
        <v>0.27</v>
      </c>
      <c r="U13" s="212">
        <v>200000</v>
      </c>
      <c r="V13" s="205"/>
      <c r="W13" s="78">
        <v>0.27</v>
      </c>
    </row>
    <row r="14" spans="1:23">
      <c r="A14" s="201"/>
      <c r="B14" s="206"/>
      <c r="C14" s="157"/>
      <c r="D14" s="97"/>
      <c r="E14" s="298"/>
      <c r="F14" s="208"/>
      <c r="G14" s="97"/>
      <c r="H14" s="78"/>
      <c r="I14" s="212"/>
      <c r="J14" s="97"/>
      <c r="K14" s="78"/>
      <c r="L14" s="212"/>
      <c r="M14" s="97"/>
      <c r="N14" s="249"/>
      <c r="O14" s="212"/>
      <c r="P14" s="97"/>
      <c r="Q14" s="78"/>
      <c r="R14" s="208"/>
      <c r="S14" s="317"/>
      <c r="T14" s="78"/>
      <c r="U14" s="212"/>
      <c r="V14" s="205"/>
      <c r="W14" s="78"/>
    </row>
    <row r="15" spans="1:23">
      <c r="A15" s="241" t="s">
        <v>51</v>
      </c>
      <c r="B15" s="206"/>
      <c r="C15" s="157"/>
      <c r="D15" s="97"/>
      <c r="E15" s="298"/>
      <c r="F15" s="208"/>
      <c r="G15" s="97"/>
      <c r="H15" s="78"/>
      <c r="I15" s="212"/>
      <c r="J15" s="97"/>
      <c r="K15" s="78"/>
      <c r="L15" s="212"/>
      <c r="M15" s="97"/>
      <c r="N15" s="249"/>
      <c r="O15" s="212"/>
      <c r="P15" s="97"/>
      <c r="Q15" s="78"/>
      <c r="R15" s="208"/>
      <c r="S15" s="317"/>
      <c r="T15" s="78"/>
      <c r="U15" s="212"/>
      <c r="V15" s="205"/>
      <c r="W15" s="78"/>
    </row>
    <row r="16" spans="1:23">
      <c r="A16" s="201"/>
      <c r="B16" s="206" t="s">
        <v>206</v>
      </c>
      <c r="C16" s="157"/>
      <c r="D16" s="97"/>
      <c r="E16" s="298">
        <v>0.65880000000000005</v>
      </c>
      <c r="F16" s="208">
        <v>203904</v>
      </c>
      <c r="G16" s="97"/>
      <c r="H16" s="78">
        <v>1.55</v>
      </c>
      <c r="I16" s="212">
        <v>205943</v>
      </c>
      <c r="J16" s="97"/>
      <c r="K16" s="78">
        <v>1.55</v>
      </c>
      <c r="L16" s="212"/>
      <c r="M16" s="97"/>
      <c r="N16" s="249"/>
      <c r="O16" s="212"/>
      <c r="P16" s="97"/>
      <c r="Q16" s="78"/>
      <c r="R16" s="208"/>
      <c r="S16" s="317"/>
      <c r="T16" s="78"/>
      <c r="U16" s="212"/>
      <c r="V16" s="205"/>
      <c r="W16" s="78"/>
    </row>
    <row r="17" spans="1:23" ht="13.5" customHeight="1">
      <c r="A17" s="201"/>
      <c r="B17" s="206"/>
      <c r="C17" s="157"/>
      <c r="D17" s="97"/>
      <c r="E17" s="298"/>
      <c r="F17" s="208"/>
      <c r="G17" s="97"/>
      <c r="H17" s="78"/>
      <c r="I17" s="212"/>
      <c r="J17" s="97"/>
      <c r="K17" s="78"/>
      <c r="L17" s="212"/>
      <c r="M17" s="97"/>
      <c r="N17" s="249"/>
      <c r="O17" s="212"/>
      <c r="P17" s="97"/>
      <c r="Q17" s="78"/>
      <c r="R17" s="208"/>
      <c r="S17" s="317"/>
      <c r="T17" s="78"/>
      <c r="U17" s="212"/>
      <c r="V17" s="205"/>
      <c r="W17" s="78"/>
    </row>
    <row r="18" spans="1:23">
      <c r="A18" s="241" t="s">
        <v>123</v>
      </c>
      <c r="B18" s="206"/>
      <c r="C18" s="157"/>
      <c r="D18" s="97"/>
      <c r="E18" s="298"/>
      <c r="F18" s="208"/>
      <c r="G18" s="97"/>
      <c r="H18" s="78"/>
      <c r="I18" s="212"/>
      <c r="J18" s="97"/>
      <c r="K18" s="78"/>
      <c r="L18" s="212"/>
      <c r="M18" s="97"/>
      <c r="N18" s="249"/>
      <c r="O18" s="212"/>
      <c r="P18" s="97"/>
      <c r="Q18" s="78"/>
      <c r="R18" s="208"/>
      <c r="S18" s="317"/>
      <c r="T18" s="78"/>
      <c r="U18" s="212"/>
      <c r="V18" s="205"/>
      <c r="W18" s="78"/>
    </row>
    <row r="19" spans="1:23">
      <c r="A19" s="201">
        <v>22105</v>
      </c>
      <c r="B19" s="206" t="s">
        <v>124</v>
      </c>
      <c r="C19" s="157">
        <v>219</v>
      </c>
      <c r="D19" s="97"/>
      <c r="E19" s="298">
        <v>0.73829999999999996</v>
      </c>
      <c r="F19" s="279">
        <v>110000</v>
      </c>
      <c r="G19" s="97"/>
      <c r="H19" s="78">
        <v>0.5</v>
      </c>
      <c r="I19" s="212"/>
      <c r="J19" s="97"/>
      <c r="K19" s="78"/>
      <c r="L19" s="212"/>
      <c r="M19" s="97"/>
      <c r="N19" s="249"/>
      <c r="O19" s="212"/>
      <c r="P19" s="97"/>
      <c r="Q19" s="78"/>
      <c r="R19" s="208"/>
      <c r="S19" s="317"/>
      <c r="T19" s="78"/>
      <c r="U19" s="212"/>
      <c r="V19" s="205"/>
      <c r="W19" s="78"/>
    </row>
    <row r="20" spans="1:23">
      <c r="A20" s="201"/>
      <c r="B20" s="206"/>
      <c r="C20" s="157"/>
      <c r="D20" s="97"/>
      <c r="E20" s="298"/>
      <c r="F20" s="208"/>
      <c r="G20" s="97"/>
      <c r="H20" s="78"/>
      <c r="I20" s="212"/>
      <c r="J20" s="97"/>
      <c r="K20" s="78"/>
      <c r="L20" s="212"/>
      <c r="M20" s="97"/>
      <c r="N20" s="249"/>
      <c r="O20" s="212"/>
      <c r="P20" s="97"/>
      <c r="Q20" s="78"/>
      <c r="R20" s="208"/>
      <c r="S20" s="317"/>
      <c r="T20" s="78"/>
      <c r="U20" s="212"/>
      <c r="V20" s="205"/>
      <c r="W20" s="78"/>
    </row>
    <row r="21" spans="1:23">
      <c r="A21" s="241" t="s">
        <v>54</v>
      </c>
      <c r="B21" s="206"/>
      <c r="C21" s="157"/>
      <c r="D21" s="97"/>
      <c r="E21" s="298"/>
      <c r="F21" s="208"/>
      <c r="G21" s="97"/>
      <c r="H21" s="78"/>
      <c r="I21" s="212"/>
      <c r="J21" s="97"/>
      <c r="K21" s="78"/>
      <c r="L21" s="212"/>
      <c r="M21" s="97"/>
      <c r="N21" s="249"/>
      <c r="O21" s="212"/>
      <c r="P21" s="97"/>
      <c r="Q21" s="78"/>
      <c r="R21" s="208"/>
      <c r="S21" s="317"/>
      <c r="T21" s="78"/>
      <c r="U21" s="212"/>
      <c r="V21" s="205"/>
      <c r="W21" s="78"/>
    </row>
    <row r="22" spans="1:23" ht="13.15" customHeight="1">
      <c r="A22" s="176" t="s">
        <v>111</v>
      </c>
      <c r="B22" s="91" t="s">
        <v>82</v>
      </c>
      <c r="C22" s="191">
        <v>405</v>
      </c>
      <c r="D22" s="292"/>
      <c r="E22" s="336">
        <v>0.65939999999999999</v>
      </c>
      <c r="F22" s="300">
        <v>125000</v>
      </c>
      <c r="G22" s="209"/>
      <c r="H22" s="166">
        <v>0.25</v>
      </c>
      <c r="I22" s="300">
        <v>125000</v>
      </c>
      <c r="J22" s="209"/>
      <c r="K22" s="166">
        <v>0.24</v>
      </c>
      <c r="L22" s="300">
        <v>125000</v>
      </c>
      <c r="M22" s="291"/>
      <c r="N22" s="313">
        <v>0.24</v>
      </c>
      <c r="O22" s="300"/>
      <c r="P22" s="315"/>
      <c r="Q22" s="138"/>
      <c r="R22" s="205"/>
      <c r="S22" s="205"/>
      <c r="T22" s="97"/>
      <c r="U22" s="205"/>
      <c r="V22" s="205"/>
      <c r="W22" s="97"/>
    </row>
    <row r="23" spans="1:23">
      <c r="A23" s="201">
        <v>32363</v>
      </c>
      <c r="B23" s="206" t="s">
        <v>168</v>
      </c>
      <c r="C23" s="157">
        <v>3777</v>
      </c>
      <c r="D23" s="97"/>
      <c r="E23" s="298">
        <v>0.69899999999999995</v>
      </c>
      <c r="F23" s="208">
        <v>500000</v>
      </c>
      <c r="G23" s="97"/>
      <c r="H23" s="78">
        <v>0.28000000000000003</v>
      </c>
      <c r="I23" s="212">
        <v>500000</v>
      </c>
      <c r="J23" s="97"/>
      <c r="K23" s="78">
        <v>0.27</v>
      </c>
      <c r="L23" s="212">
        <v>500000</v>
      </c>
      <c r="M23" s="97"/>
      <c r="N23" s="249">
        <v>0.27</v>
      </c>
      <c r="O23" s="212"/>
      <c r="P23" s="97"/>
      <c r="Q23" s="78"/>
      <c r="R23" s="208"/>
      <c r="S23" s="317"/>
      <c r="T23" s="78"/>
      <c r="U23" s="212"/>
      <c r="V23" s="205"/>
      <c r="W23" s="78"/>
    </row>
    <row r="24" spans="1:23">
      <c r="A24" s="201"/>
      <c r="B24" s="206"/>
      <c r="C24" s="157"/>
      <c r="D24" s="97"/>
      <c r="E24" s="298"/>
      <c r="F24" s="208"/>
      <c r="G24" s="97"/>
      <c r="H24" s="78"/>
      <c r="I24" s="212"/>
      <c r="J24" s="97"/>
      <c r="K24" s="78"/>
      <c r="L24" s="212"/>
      <c r="M24" s="97"/>
      <c r="N24" s="249"/>
      <c r="O24" s="212"/>
      <c r="P24" s="97"/>
      <c r="Q24" s="78"/>
      <c r="R24" s="208"/>
      <c r="S24" s="317"/>
      <c r="T24" s="78"/>
      <c r="U24" s="212"/>
      <c r="V24" s="205"/>
      <c r="W24" s="78"/>
    </row>
    <row r="25" spans="1:23">
      <c r="A25" s="241" t="s">
        <v>214</v>
      </c>
      <c r="B25" s="206"/>
      <c r="C25" s="157"/>
      <c r="D25" s="97"/>
      <c r="E25" s="298"/>
      <c r="F25" s="208"/>
      <c r="G25" s="97"/>
      <c r="H25" s="78"/>
      <c r="I25" s="212"/>
      <c r="J25" s="97"/>
      <c r="K25" s="78"/>
      <c r="L25" s="212"/>
      <c r="M25" s="97"/>
      <c r="N25" s="249"/>
      <c r="O25" s="212"/>
      <c r="P25" s="97"/>
      <c r="Q25" s="78"/>
      <c r="R25" s="208"/>
      <c r="S25" s="317"/>
      <c r="T25" s="78"/>
      <c r="U25" s="212"/>
      <c r="V25" s="205"/>
      <c r="W25" s="78"/>
    </row>
    <row r="26" spans="1:23">
      <c r="A26" s="201">
        <v>33206</v>
      </c>
      <c r="B26" s="206" t="s">
        <v>191</v>
      </c>
      <c r="C26" s="157">
        <v>151</v>
      </c>
      <c r="D26" s="97"/>
      <c r="E26" s="298">
        <v>0.67290000000000005</v>
      </c>
      <c r="F26" s="208">
        <v>325000</v>
      </c>
      <c r="G26" s="97"/>
      <c r="H26" s="78">
        <v>0.51</v>
      </c>
      <c r="I26" s="212">
        <v>325000</v>
      </c>
      <c r="J26" s="97"/>
      <c r="K26" s="78">
        <v>0.49</v>
      </c>
      <c r="L26" s="212">
        <v>325000</v>
      </c>
      <c r="M26" s="97"/>
      <c r="N26" s="249">
        <v>0.47</v>
      </c>
      <c r="O26" s="212"/>
      <c r="P26" s="97"/>
      <c r="Q26" s="78"/>
      <c r="R26" s="208"/>
      <c r="S26" s="317"/>
      <c r="T26" s="78"/>
      <c r="U26" s="212"/>
      <c r="V26" s="205"/>
      <c r="W26" s="78"/>
    </row>
    <row r="27" spans="1:23">
      <c r="A27" s="201"/>
      <c r="B27" s="206"/>
      <c r="C27" s="157"/>
      <c r="D27" s="97"/>
      <c r="E27" s="298"/>
      <c r="F27" s="208"/>
      <c r="G27" s="97"/>
      <c r="H27" s="78"/>
      <c r="I27" s="212"/>
      <c r="J27" s="97"/>
      <c r="K27" s="78"/>
      <c r="L27" s="212"/>
      <c r="M27" s="97"/>
      <c r="N27" s="249"/>
      <c r="O27" s="212"/>
      <c r="P27" s="97"/>
      <c r="Q27" s="78"/>
      <c r="R27" s="208"/>
      <c r="S27" s="317"/>
      <c r="T27" s="78"/>
      <c r="U27" s="212"/>
      <c r="V27" s="205"/>
      <c r="W27" s="78"/>
    </row>
    <row r="28" spans="1:23">
      <c r="A28" s="241" t="s">
        <v>169</v>
      </c>
      <c r="B28" s="206"/>
      <c r="C28" s="157"/>
      <c r="D28" s="97"/>
      <c r="E28" s="298"/>
      <c r="F28" s="208"/>
      <c r="G28" s="97"/>
      <c r="H28" s="78"/>
      <c r="I28" s="212"/>
      <c r="J28" s="97"/>
      <c r="K28" s="78"/>
      <c r="L28" s="212"/>
      <c r="M28" s="97"/>
      <c r="N28" s="249"/>
      <c r="O28" s="212"/>
      <c r="P28" s="97"/>
      <c r="Q28" s="78"/>
      <c r="R28" s="208"/>
      <c r="S28" s="317"/>
      <c r="T28" s="78"/>
      <c r="U28" s="212"/>
      <c r="V28" s="205"/>
      <c r="W28" s="78"/>
    </row>
    <row r="29" spans="1:23">
      <c r="A29" s="201">
        <v>34402</v>
      </c>
      <c r="B29" s="206" t="s">
        <v>196</v>
      </c>
      <c r="C29" s="157">
        <v>1195</v>
      </c>
      <c r="D29" s="97"/>
      <c r="E29" s="298">
        <v>0.57740000000000002</v>
      </c>
      <c r="F29" s="208">
        <v>1260756</v>
      </c>
      <c r="G29" s="97"/>
      <c r="H29" s="78">
        <v>1.46</v>
      </c>
      <c r="I29" s="212">
        <v>1285971</v>
      </c>
      <c r="J29" s="97"/>
      <c r="K29" s="78">
        <v>1.46</v>
      </c>
      <c r="L29" s="212">
        <v>1311691</v>
      </c>
      <c r="M29" s="97"/>
      <c r="N29" s="249">
        <v>1.46</v>
      </c>
      <c r="O29" s="212">
        <v>1337924</v>
      </c>
      <c r="P29" s="97"/>
      <c r="Q29" s="78">
        <v>1.46</v>
      </c>
      <c r="R29" s="208">
        <v>1364683</v>
      </c>
      <c r="S29" s="317"/>
      <c r="T29" s="78">
        <v>1.46</v>
      </c>
      <c r="U29" s="212">
        <v>1391975</v>
      </c>
      <c r="V29" s="205"/>
      <c r="W29" s="78">
        <v>1.46</v>
      </c>
    </row>
    <row r="30" spans="1:23">
      <c r="A30" s="201"/>
      <c r="B30" s="206"/>
      <c r="C30" s="157"/>
      <c r="D30" s="97"/>
      <c r="E30" s="298"/>
      <c r="F30" s="208"/>
      <c r="G30" s="97"/>
      <c r="H30" s="78"/>
      <c r="I30" s="212"/>
      <c r="J30" s="97"/>
      <c r="K30" s="78"/>
      <c r="L30" s="212"/>
      <c r="M30" s="97"/>
      <c r="N30" s="249"/>
      <c r="O30" s="212"/>
      <c r="P30" s="97"/>
      <c r="Q30" s="78"/>
      <c r="R30" s="208"/>
      <c r="S30" s="317"/>
      <c r="T30" s="78"/>
      <c r="U30" s="212"/>
      <c r="V30" s="205"/>
      <c r="W30" s="78"/>
    </row>
    <row r="31" spans="1:23">
      <c r="A31" s="241" t="s">
        <v>74</v>
      </c>
      <c r="B31" s="206"/>
      <c r="C31" s="157"/>
      <c r="D31" s="97"/>
      <c r="E31" s="298"/>
      <c r="F31" s="208"/>
      <c r="G31" s="97"/>
      <c r="H31" s="78"/>
      <c r="I31" s="212"/>
      <c r="J31" s="97"/>
      <c r="K31" s="78"/>
      <c r="L31" s="212"/>
      <c r="M31" s="97"/>
      <c r="N31" s="249"/>
      <c r="O31" s="212"/>
      <c r="P31" s="97"/>
      <c r="Q31" s="78"/>
      <c r="R31" s="208"/>
      <c r="S31" s="317"/>
      <c r="T31" s="78"/>
      <c r="U31" s="212"/>
      <c r="V31" s="205"/>
      <c r="W31" s="78"/>
    </row>
    <row r="32" spans="1:23">
      <c r="A32" s="201">
        <v>38302</v>
      </c>
      <c r="B32" s="206" t="s">
        <v>121</v>
      </c>
      <c r="C32" s="157">
        <v>102</v>
      </c>
      <c r="D32" s="97"/>
      <c r="E32" s="298">
        <v>0.74</v>
      </c>
      <c r="F32" s="208">
        <v>30000</v>
      </c>
      <c r="G32" s="97"/>
      <c r="H32" s="78">
        <v>0.41</v>
      </c>
      <c r="I32" s="212">
        <v>32000</v>
      </c>
      <c r="J32" s="97"/>
      <c r="K32" s="78">
        <v>0.45</v>
      </c>
      <c r="L32" s="212">
        <v>35000</v>
      </c>
      <c r="M32" s="97"/>
      <c r="N32" s="249">
        <v>0.48</v>
      </c>
      <c r="O32" s="212"/>
      <c r="P32" s="97"/>
      <c r="Q32" s="78"/>
      <c r="R32" s="208"/>
      <c r="S32" s="317"/>
      <c r="T32" s="78"/>
      <c r="U32" s="212"/>
      <c r="V32" s="205"/>
      <c r="W32" s="78"/>
    </row>
    <row r="33" spans="1:40">
      <c r="A33" s="201">
        <v>38301</v>
      </c>
      <c r="B33" s="206" t="s">
        <v>131</v>
      </c>
      <c r="C33" s="157">
        <v>176</v>
      </c>
      <c r="D33" s="97"/>
      <c r="E33" s="298">
        <v>0.70420000000000005</v>
      </c>
      <c r="F33" s="208">
        <v>200000</v>
      </c>
      <c r="G33" s="97"/>
      <c r="H33" s="78">
        <v>1.71</v>
      </c>
      <c r="I33" s="212">
        <v>200000</v>
      </c>
      <c r="J33" s="97"/>
      <c r="K33" s="78">
        <v>1.71</v>
      </c>
      <c r="L33" s="212">
        <v>200000</v>
      </c>
      <c r="M33" s="97"/>
      <c r="N33" s="249">
        <v>1.71</v>
      </c>
      <c r="O33" s="212"/>
      <c r="P33" s="97"/>
      <c r="Q33" s="78"/>
      <c r="R33" s="208"/>
      <c r="S33" s="317"/>
      <c r="T33" s="78"/>
      <c r="U33" s="212"/>
      <c r="V33" s="205"/>
      <c r="W33" s="78"/>
    </row>
    <row r="34" spans="1:40">
      <c r="A34" s="201"/>
      <c r="B34" s="206"/>
      <c r="C34" s="157"/>
      <c r="D34" s="97"/>
      <c r="E34" s="298"/>
      <c r="F34" s="208"/>
      <c r="G34" s="97"/>
      <c r="H34" s="78"/>
      <c r="I34" s="212"/>
      <c r="J34" s="97"/>
      <c r="K34" s="78"/>
      <c r="L34" s="212"/>
      <c r="M34" s="97"/>
      <c r="N34" s="249"/>
      <c r="O34" s="212"/>
      <c r="P34" s="97"/>
      <c r="Q34" s="78"/>
      <c r="R34" s="208"/>
      <c r="S34" s="317"/>
      <c r="T34" s="78"/>
      <c r="U34" s="212"/>
      <c r="V34" s="205"/>
      <c r="W34" s="78"/>
    </row>
    <row r="35" spans="1:40">
      <c r="A35" s="241" t="s">
        <v>198</v>
      </c>
      <c r="B35" s="206"/>
      <c r="C35" s="157"/>
      <c r="D35" s="97"/>
      <c r="E35" s="298"/>
      <c r="F35" s="208"/>
      <c r="G35" s="97"/>
      <c r="H35" s="78"/>
      <c r="I35" s="212"/>
      <c r="J35" s="97"/>
      <c r="K35" s="78"/>
      <c r="L35" s="212"/>
      <c r="M35" s="97"/>
      <c r="N35" s="249"/>
      <c r="O35" s="212"/>
      <c r="P35" s="97"/>
      <c r="Q35" s="78"/>
      <c r="R35" s="208"/>
      <c r="S35" s="317"/>
      <c r="T35" s="78"/>
      <c r="U35" s="212"/>
      <c r="V35" s="205"/>
      <c r="W35" s="78"/>
    </row>
    <row r="36" spans="1:40">
      <c r="A36" s="201">
        <v>39200</v>
      </c>
      <c r="B36" s="206" t="s">
        <v>199</v>
      </c>
      <c r="C36" s="157">
        <v>3628</v>
      </c>
      <c r="D36" s="157"/>
      <c r="E36" s="298">
        <v>0.50349999999999995</v>
      </c>
      <c r="F36" s="208">
        <v>528000</v>
      </c>
      <c r="G36" s="208"/>
      <c r="H36" s="78">
        <v>0.71</v>
      </c>
      <c r="I36" s="212">
        <v>533000</v>
      </c>
      <c r="J36" s="212"/>
      <c r="K36" s="78">
        <v>0.71</v>
      </c>
      <c r="L36" s="212">
        <v>539000</v>
      </c>
      <c r="M36" s="212"/>
      <c r="N36" s="249">
        <v>0.71</v>
      </c>
      <c r="O36" s="212"/>
      <c r="P36" s="97"/>
      <c r="Q36" s="78"/>
      <c r="R36" s="208"/>
      <c r="S36" s="317"/>
      <c r="T36" s="78"/>
      <c r="U36" s="212"/>
      <c r="V36" s="205"/>
      <c r="W36" s="78"/>
    </row>
    <row r="37" spans="1:40">
      <c r="A37" s="201"/>
      <c r="B37" s="206"/>
      <c r="C37" s="157"/>
      <c r="D37" s="97"/>
      <c r="E37" s="298"/>
      <c r="F37" s="208"/>
      <c r="G37" s="97"/>
      <c r="H37" s="78"/>
      <c r="I37" s="212"/>
      <c r="J37" s="97"/>
      <c r="K37" s="78"/>
      <c r="L37" s="212"/>
      <c r="M37" s="97"/>
      <c r="N37" s="249"/>
      <c r="O37" s="212"/>
      <c r="P37" s="97"/>
      <c r="Q37" s="78"/>
      <c r="R37" s="208"/>
      <c r="S37" s="317"/>
      <c r="T37" s="78"/>
      <c r="U37" s="212"/>
      <c r="V37" s="205"/>
      <c r="W37" s="78"/>
    </row>
    <row r="38" spans="1:40" ht="13.5" thickBot="1">
      <c r="A38" s="224"/>
      <c r="B38" s="225"/>
      <c r="C38" s="218"/>
      <c r="D38" s="168"/>
      <c r="E38" s="337"/>
      <c r="F38" s="226"/>
      <c r="G38" s="312"/>
      <c r="H38" s="227"/>
      <c r="I38" s="228"/>
      <c r="J38" s="312"/>
      <c r="K38" s="227"/>
      <c r="L38" s="228"/>
      <c r="M38" s="312"/>
      <c r="N38" s="247"/>
      <c r="O38" s="250"/>
      <c r="P38" s="312"/>
      <c r="Q38" s="229"/>
      <c r="R38" s="262"/>
      <c r="S38" s="225"/>
      <c r="T38" s="172"/>
      <c r="U38" s="286"/>
      <c r="V38" s="297"/>
      <c r="W38" s="226"/>
    </row>
    <row r="39" spans="1:40" s="121" customFormat="1" ht="13.5" thickTop="1">
      <c r="A39" s="33"/>
      <c r="B39" s="318" t="s">
        <v>40</v>
      </c>
      <c r="C39" s="223">
        <f>SUM(C9:C38)</f>
        <v>11783</v>
      </c>
      <c r="D39" s="296">
        <f>SUM(D8:D38)</f>
        <v>1491</v>
      </c>
      <c r="E39" s="298"/>
      <c r="F39" s="310">
        <f>SUM(F8:F38)</f>
        <v>3982660</v>
      </c>
      <c r="G39" s="219">
        <f>SUM(G8:G38)</f>
        <v>125000</v>
      </c>
      <c r="H39" s="147"/>
      <c r="I39" s="210">
        <f>SUM(I8:I38)</f>
        <v>3906914</v>
      </c>
      <c r="J39" s="80">
        <f>SUM(J8:J38)</f>
        <v>125000</v>
      </c>
      <c r="K39" s="147"/>
      <c r="L39" s="210">
        <f>SUM(L9:L38)</f>
        <v>3735691</v>
      </c>
      <c r="M39" s="314">
        <f>SUM(M8:M38)</f>
        <v>125000</v>
      </c>
      <c r="N39" s="148"/>
      <c r="O39" s="210">
        <f>SUM(O8:O38)</f>
        <v>1537924</v>
      </c>
      <c r="P39" s="314">
        <f>SUM(P8:P38)</f>
        <v>125000</v>
      </c>
      <c r="Q39" s="148"/>
      <c r="R39" s="214">
        <f>SUM(R8:R38)</f>
        <v>1564683</v>
      </c>
      <c r="S39" s="338">
        <f>SUM(S8:S38)</f>
        <v>125000</v>
      </c>
      <c r="T39" s="261"/>
      <c r="U39" s="287">
        <f>SUM(U8:U38)</f>
        <v>1591975</v>
      </c>
      <c r="V39" s="339">
        <f>SUM(V8:V38)</f>
        <v>125000</v>
      </c>
      <c r="W39" s="151"/>
    </row>
    <row r="40" spans="1:40" s="121" customFormat="1">
      <c r="A40"/>
      <c r="B40"/>
      <c r="C40" s="34"/>
      <c r="D40" s="34"/>
      <c r="E40" s="319"/>
      <c r="F40" s="35"/>
      <c r="G40" s="28"/>
      <c r="H40" s="196"/>
      <c r="I40" s="35"/>
      <c r="J40" s="76"/>
      <c r="K40" s="196"/>
      <c r="L40" s="35"/>
      <c r="M40" s="77"/>
      <c r="N40" s="78"/>
      <c r="O40" s="45"/>
      <c r="P40" s="77"/>
      <c r="Q40" s="78"/>
      <c r="R40"/>
      <c r="S40" s="34"/>
      <c r="T40" s="97"/>
      <c r="U40"/>
      <c r="V40"/>
      <c r="W40" s="97"/>
    </row>
    <row r="41" spans="1:40" s="121" customFormat="1">
      <c r="A41"/>
      <c r="B41"/>
      <c r="C41" s="34"/>
      <c r="D41" s="34"/>
      <c r="E41" s="319"/>
      <c r="F41" s="35"/>
      <c r="G41" s="28"/>
      <c r="H41" s="196"/>
      <c r="I41" s="35"/>
      <c r="J41" s="76"/>
      <c r="K41" s="196"/>
      <c r="L41" s="35"/>
      <c r="M41" s="77"/>
      <c r="N41" s="78"/>
      <c r="O41" s="45"/>
      <c r="P41" s="77"/>
      <c r="Q41" s="78"/>
      <c r="R41"/>
      <c r="S41" s="34"/>
      <c r="T41" s="97"/>
      <c r="U41"/>
      <c r="V41"/>
      <c r="W41" s="97"/>
    </row>
    <row r="42" spans="1:40" s="121" customFormat="1">
      <c r="A42"/>
      <c r="B42"/>
      <c r="C42" s="34"/>
      <c r="D42" s="34"/>
      <c r="E42" s="319"/>
      <c r="F42" s="35"/>
      <c r="G42" s="28"/>
      <c r="H42" s="196"/>
      <c r="I42" s="35"/>
      <c r="J42" s="76"/>
      <c r="K42" s="196"/>
      <c r="L42" s="35"/>
      <c r="M42" s="77"/>
      <c r="N42" s="78"/>
      <c r="O42" s="45"/>
      <c r="P42" s="77"/>
      <c r="Q42" s="78"/>
      <c r="R42"/>
      <c r="S42" s="34"/>
      <c r="T42"/>
      <c r="U42"/>
      <c r="V42"/>
      <c r="W42"/>
      <c r="X42" s="135"/>
      <c r="Y42" s="183"/>
      <c r="Z42" s="135"/>
      <c r="AA42" s="135"/>
      <c r="AB42" s="183"/>
      <c r="AC42" s="135"/>
      <c r="AD42" s="195"/>
      <c r="AE42" s="185"/>
      <c r="AF42" s="195"/>
      <c r="AG42" s="195"/>
      <c r="AH42" s="186"/>
      <c r="AI42" s="194"/>
      <c r="AJ42" s="195"/>
      <c r="AK42" s="85"/>
      <c r="AL42" s="173"/>
      <c r="AM42"/>
      <c r="AN42" s="78"/>
    </row>
    <row r="43" spans="1:40">
      <c r="C43" s="34"/>
      <c r="D43" s="34"/>
      <c r="E43" s="319"/>
      <c r="F43" s="35"/>
      <c r="G43" s="28"/>
      <c r="H43" s="196"/>
      <c r="I43" s="35"/>
      <c r="J43" s="76"/>
      <c r="K43" s="196"/>
      <c r="L43" s="35"/>
      <c r="M43" s="77"/>
      <c r="N43" s="78"/>
      <c r="O43" s="45"/>
      <c r="P43" s="77"/>
      <c r="Q43" s="78"/>
      <c r="X43" s="89"/>
      <c r="Y43" s="183"/>
      <c r="Z43" s="135"/>
      <c r="AA43" s="89"/>
      <c r="AB43" s="183"/>
      <c r="AC43" s="135"/>
      <c r="AD43" s="89"/>
      <c r="AE43" s="187"/>
      <c r="AF43" s="135"/>
      <c r="AG43" s="89"/>
      <c r="AH43" s="187"/>
      <c r="AI43" s="60"/>
      <c r="AJ43" s="195"/>
      <c r="AK43" s="85"/>
      <c r="AL43" s="173"/>
      <c r="AN43" s="78"/>
    </row>
    <row r="44" spans="1:40">
      <c r="C44" s="34"/>
      <c r="D44" s="34"/>
      <c r="E44" s="319"/>
      <c r="F44" s="35"/>
      <c r="G44" s="28"/>
      <c r="H44" s="196"/>
      <c r="I44" s="35"/>
      <c r="J44" s="76"/>
      <c r="K44" s="196"/>
      <c r="L44" s="35"/>
      <c r="M44" s="77"/>
      <c r="N44" s="78"/>
      <c r="O44" s="45"/>
      <c r="P44" s="77"/>
      <c r="Q44" s="78"/>
      <c r="X44" s="89"/>
      <c r="Y44" s="167"/>
      <c r="Z44" s="135"/>
      <c r="AA44" s="89"/>
      <c r="AB44" s="167"/>
      <c r="AC44" s="135"/>
      <c r="AD44" s="89"/>
      <c r="AE44" s="141"/>
      <c r="AF44" s="135"/>
      <c r="AG44" s="89"/>
      <c r="AH44" s="141"/>
      <c r="AI44" s="114"/>
      <c r="AJ44" s="195"/>
      <c r="AK44" s="85"/>
      <c r="AL44" s="77"/>
      <c r="AN44" s="196"/>
    </row>
    <row r="45" spans="1:40" s="33" customFormat="1">
      <c r="A45"/>
      <c r="B45"/>
      <c r="C45" s="34"/>
      <c r="D45" s="34"/>
      <c r="E45" s="319"/>
      <c r="F45" s="35"/>
      <c r="G45" s="28"/>
      <c r="H45" s="196"/>
      <c r="I45" s="35"/>
      <c r="J45" s="76"/>
      <c r="K45" s="196"/>
      <c r="L45" s="35"/>
      <c r="M45" s="77"/>
      <c r="N45" s="78"/>
      <c r="O45" s="45"/>
      <c r="P45" s="77"/>
      <c r="Q45" s="78"/>
      <c r="R45"/>
      <c r="S45" s="34"/>
      <c r="T45"/>
      <c r="U45"/>
      <c r="V45"/>
      <c r="W45"/>
    </row>
    <row r="46" spans="1:40">
      <c r="C46" s="34"/>
      <c r="D46" s="34"/>
      <c r="E46" s="319"/>
      <c r="F46" s="35"/>
      <c r="G46" s="28"/>
      <c r="H46" s="196"/>
      <c r="I46" s="35"/>
      <c r="J46" s="76"/>
      <c r="K46" s="196"/>
      <c r="L46" s="35"/>
      <c r="M46" s="76"/>
      <c r="N46" s="75"/>
      <c r="P46" s="76"/>
      <c r="Q46" s="75"/>
    </row>
    <row r="47" spans="1:40">
      <c r="C47" s="34"/>
      <c r="D47" s="34"/>
      <c r="E47" s="319"/>
      <c r="F47" s="35"/>
      <c r="G47" s="28"/>
      <c r="H47" s="196"/>
      <c r="I47" s="35"/>
      <c r="J47" s="76"/>
      <c r="K47" s="196"/>
      <c r="L47" s="35"/>
      <c r="M47" s="76"/>
      <c r="N47" s="75"/>
      <c r="P47" s="76"/>
      <c r="Q47" s="75"/>
    </row>
    <row r="48" spans="1:40">
      <c r="C48" s="34"/>
      <c r="D48" s="34"/>
      <c r="E48" s="319"/>
      <c r="G48" s="28"/>
      <c r="H48" s="28"/>
    </row>
    <row r="49" spans="3:8">
      <c r="C49" s="34"/>
      <c r="D49" s="34"/>
      <c r="E49" s="319"/>
      <c r="G49" s="28"/>
      <c r="H49" s="28"/>
    </row>
    <row r="50" spans="3:8">
      <c r="C50" s="34"/>
      <c r="D50" s="34"/>
      <c r="E50" s="319"/>
      <c r="G50" s="28"/>
      <c r="H50" s="28"/>
    </row>
    <row r="51" spans="3:8">
      <c r="E51" s="319"/>
      <c r="G51" s="28"/>
      <c r="H51" s="28"/>
    </row>
    <row r="52" spans="3:8">
      <c r="E52" s="319"/>
      <c r="G52" s="28"/>
      <c r="H52" s="28"/>
    </row>
    <row r="53" spans="3:8">
      <c r="E53" s="319"/>
      <c r="G53" s="28"/>
      <c r="H53" s="28"/>
    </row>
    <row r="54" spans="3:8">
      <c r="E54" s="319"/>
      <c r="G54" s="28"/>
      <c r="H54" s="28"/>
    </row>
  </sheetData>
  <mergeCells count="14">
    <mergeCell ref="R5:T5"/>
    <mergeCell ref="R6:S6"/>
    <mergeCell ref="U5:W5"/>
    <mergeCell ref="U6:V6"/>
    <mergeCell ref="O5:Q5"/>
    <mergeCell ref="F6:G6"/>
    <mergeCell ref="O6:P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A3" workbookViewId="0">
      <selection activeCell="D20" sqref="D20"/>
    </sheetView>
  </sheetViews>
  <sheetFormatPr defaultRowHeight="12.75"/>
  <cols>
    <col min="1" max="1" width="11.140625" customWidth="1"/>
    <col min="2" max="2" width="12.85546875" customWidth="1"/>
    <col min="3" max="3" width="9.85546875" customWidth="1"/>
    <col min="4" max="4" width="9.140625" customWidth="1"/>
    <col min="5" max="5" width="8.85546875" style="42" customWidth="1"/>
    <col min="6" max="6" width="10.5703125" style="61" customWidth="1"/>
    <col min="7" max="7" width="11" style="28" customWidth="1"/>
    <col min="8" max="8" width="8.140625" style="44" customWidth="1"/>
    <col min="9" max="9" width="10.85546875" style="61" customWidth="1"/>
    <col min="10" max="10" width="11.42578125" style="28" customWidth="1"/>
    <col min="11" max="11" width="7.42578125" style="44" customWidth="1"/>
    <col min="12" max="12" width="12" style="61" customWidth="1"/>
    <col min="13" max="13" width="10.7109375" style="28" customWidth="1"/>
    <col min="14" max="14" width="9.140625" style="44"/>
    <col min="15" max="15" width="12.140625" style="61" customWidth="1"/>
    <col min="16" max="16" width="10.7109375" style="28" customWidth="1"/>
    <col min="17" max="17" width="9.140625" style="44"/>
    <col min="18" max="18" width="10.5703125" style="61" customWidth="1"/>
    <col min="19" max="19" width="10.7109375" style="28" customWidth="1"/>
    <col min="20" max="20" width="9.140625" style="44"/>
    <col min="21" max="21" width="10.5703125" customWidth="1"/>
    <col min="22" max="22" width="10.140625" customWidth="1"/>
  </cols>
  <sheetData>
    <row r="1" spans="1:23" ht="15.75">
      <c r="A1" s="49" t="s">
        <v>0</v>
      </c>
      <c r="B1" s="49"/>
      <c r="C1" s="49"/>
      <c r="D1" s="49"/>
      <c r="E1" s="57"/>
      <c r="F1" s="59"/>
      <c r="G1" s="59"/>
      <c r="H1" s="68"/>
      <c r="I1" s="59"/>
      <c r="J1" s="62"/>
      <c r="K1" s="71"/>
      <c r="L1" s="62"/>
      <c r="M1" s="62"/>
      <c r="N1" s="71"/>
      <c r="O1" s="62"/>
      <c r="P1" s="62"/>
      <c r="Q1" s="71"/>
      <c r="R1" s="62"/>
    </row>
    <row r="2" spans="1:23" ht="15.75">
      <c r="A2" s="49" t="s">
        <v>23</v>
      </c>
      <c r="B2" s="49"/>
      <c r="C2" s="49"/>
      <c r="D2" s="49"/>
      <c r="E2" s="57"/>
      <c r="F2" s="59"/>
      <c r="G2" s="59"/>
      <c r="H2" s="68"/>
      <c r="I2" s="59"/>
      <c r="J2" s="62"/>
      <c r="K2" s="71"/>
      <c r="L2" s="62"/>
      <c r="M2" s="62"/>
      <c r="N2" s="71"/>
      <c r="O2" s="62"/>
      <c r="P2" s="62"/>
      <c r="Q2" s="71"/>
      <c r="R2" s="62"/>
    </row>
    <row r="3" spans="1:23" ht="15.75">
      <c r="A3" s="54" t="s">
        <v>213</v>
      </c>
      <c r="B3" s="54"/>
      <c r="C3" s="48"/>
      <c r="D3" s="48"/>
      <c r="E3" s="57"/>
      <c r="F3" s="59"/>
      <c r="G3" s="59"/>
      <c r="H3" s="68"/>
      <c r="I3" s="59"/>
      <c r="J3" s="62"/>
      <c r="K3" s="71"/>
      <c r="L3" s="62"/>
      <c r="M3" s="62"/>
      <c r="N3" s="71"/>
      <c r="O3" s="62"/>
      <c r="P3" s="62"/>
      <c r="Q3" s="71"/>
      <c r="R3" s="62"/>
    </row>
    <row r="4" spans="1:23">
      <c r="F4" s="60"/>
      <c r="L4" s="368" t="s">
        <v>33</v>
      </c>
      <c r="M4" s="355"/>
      <c r="N4" s="359"/>
      <c r="S4" s="62"/>
      <c r="T4" s="94"/>
      <c r="U4" s="45"/>
      <c r="V4" s="35"/>
      <c r="W4" s="97"/>
    </row>
    <row r="5" spans="1:23">
      <c r="A5" s="41"/>
      <c r="B5" s="36"/>
      <c r="C5" s="369" t="s">
        <v>12</v>
      </c>
      <c r="D5" s="369"/>
      <c r="E5" s="58"/>
      <c r="F5" s="368" t="s">
        <v>30</v>
      </c>
      <c r="G5" s="355"/>
      <c r="H5" s="359"/>
      <c r="I5" s="356" t="s">
        <v>31</v>
      </c>
      <c r="J5" s="367"/>
      <c r="K5" s="374"/>
      <c r="L5" s="375"/>
      <c r="M5" s="355"/>
      <c r="N5" s="359"/>
      <c r="O5" s="368" t="s">
        <v>35</v>
      </c>
      <c r="P5" s="355"/>
      <c r="Q5" s="359"/>
      <c r="R5" s="368" t="s">
        <v>39</v>
      </c>
      <c r="S5" s="355"/>
      <c r="T5" s="359"/>
      <c r="U5" s="368" t="s">
        <v>44</v>
      </c>
      <c r="V5" s="373"/>
      <c r="W5" s="359"/>
    </row>
    <row r="6" spans="1:23">
      <c r="A6" s="41"/>
      <c r="B6" s="36"/>
      <c r="C6" s="370" t="s">
        <v>43</v>
      </c>
      <c r="D6" s="370"/>
      <c r="E6" s="58"/>
      <c r="F6" s="354" t="s">
        <v>16</v>
      </c>
      <c r="G6" s="355"/>
      <c r="H6" s="69" t="s">
        <v>18</v>
      </c>
      <c r="I6" s="354" t="s">
        <v>16</v>
      </c>
      <c r="J6" s="355"/>
      <c r="K6" s="69" t="s">
        <v>18</v>
      </c>
      <c r="L6" s="354" t="s">
        <v>16</v>
      </c>
      <c r="M6" s="355"/>
      <c r="N6" s="69" t="s">
        <v>18</v>
      </c>
      <c r="O6" s="354" t="s">
        <v>16</v>
      </c>
      <c r="P6" s="355"/>
      <c r="Q6" s="69" t="s">
        <v>18</v>
      </c>
      <c r="R6" s="354" t="s">
        <v>16</v>
      </c>
      <c r="S6" s="355"/>
      <c r="T6" s="69" t="s">
        <v>18</v>
      </c>
      <c r="U6" s="354" t="s">
        <v>16</v>
      </c>
      <c r="V6" s="373"/>
      <c r="W6" s="95" t="s">
        <v>18</v>
      </c>
    </row>
    <row r="7" spans="1:23">
      <c r="A7" s="301" t="s">
        <v>13</v>
      </c>
      <c r="B7" s="303" t="s">
        <v>14</v>
      </c>
      <c r="C7" s="305" t="s">
        <v>208</v>
      </c>
      <c r="D7" s="305" t="s">
        <v>26</v>
      </c>
      <c r="E7" s="40" t="s">
        <v>27</v>
      </c>
      <c r="F7" s="304" t="s">
        <v>208</v>
      </c>
      <c r="G7" s="105" t="s">
        <v>26</v>
      </c>
      <c r="H7" s="70" t="s">
        <v>15</v>
      </c>
      <c r="I7" s="304" t="s">
        <v>208</v>
      </c>
      <c r="J7" s="105" t="s">
        <v>26</v>
      </c>
      <c r="K7" s="70" t="s">
        <v>15</v>
      </c>
      <c r="L7" s="304" t="s">
        <v>208</v>
      </c>
      <c r="M7" s="105" t="s">
        <v>26</v>
      </c>
      <c r="N7" s="70" t="s">
        <v>15</v>
      </c>
      <c r="O7" s="304" t="s">
        <v>208</v>
      </c>
      <c r="P7" s="105" t="s">
        <v>26</v>
      </c>
      <c r="Q7" s="70" t="s">
        <v>15</v>
      </c>
      <c r="R7" s="304" t="s">
        <v>208</v>
      </c>
      <c r="S7" s="105" t="s">
        <v>26</v>
      </c>
      <c r="T7" s="70" t="s">
        <v>15</v>
      </c>
      <c r="U7" s="103" t="s">
        <v>208</v>
      </c>
      <c r="V7" s="105" t="s">
        <v>26</v>
      </c>
      <c r="W7" s="96" t="s">
        <v>15</v>
      </c>
    </row>
    <row r="8" spans="1:23" s="121" customFormat="1">
      <c r="A8" s="230"/>
      <c r="B8" s="128"/>
      <c r="C8" s="328"/>
      <c r="D8" s="325"/>
      <c r="E8" s="123"/>
      <c r="F8" s="231"/>
      <c r="G8" s="322"/>
      <c r="H8" s="122"/>
      <c r="I8" s="231"/>
      <c r="J8" s="322"/>
      <c r="K8" s="122"/>
      <c r="L8" s="231"/>
      <c r="M8" s="322"/>
      <c r="N8" s="122"/>
      <c r="O8" s="231"/>
      <c r="P8" s="322"/>
      <c r="Q8" s="122"/>
      <c r="R8" s="231"/>
      <c r="S8" s="322"/>
      <c r="T8" s="124"/>
      <c r="U8" s="236"/>
      <c r="V8" s="320"/>
      <c r="W8" s="125"/>
    </row>
    <row r="9" spans="1:23" s="121" customFormat="1">
      <c r="A9" s="202"/>
      <c r="B9" s="171"/>
      <c r="C9" s="245"/>
      <c r="D9" s="325"/>
      <c r="E9" s="123"/>
      <c r="F9" s="213"/>
      <c r="G9" s="322"/>
      <c r="H9" s="122"/>
      <c r="I9" s="213"/>
      <c r="J9" s="322"/>
      <c r="K9" s="122"/>
      <c r="L9" s="213"/>
      <c r="M9" s="322"/>
      <c r="N9" s="122"/>
      <c r="O9" s="213"/>
      <c r="P9" s="322"/>
      <c r="Q9" s="122"/>
      <c r="R9" s="213"/>
      <c r="S9" s="322"/>
      <c r="T9" s="124"/>
      <c r="U9" s="237"/>
      <c r="V9" s="320"/>
      <c r="W9" s="125"/>
    </row>
    <row r="10" spans="1:23" s="121" customFormat="1">
      <c r="A10" s="202"/>
      <c r="B10" s="171"/>
      <c r="C10" s="245"/>
      <c r="D10" s="325"/>
      <c r="E10" s="123"/>
      <c r="F10" s="213"/>
      <c r="G10" s="322"/>
      <c r="H10" s="122"/>
      <c r="I10" s="213"/>
      <c r="J10" s="322"/>
      <c r="K10" s="122"/>
      <c r="L10" s="213"/>
      <c r="M10" s="322"/>
      <c r="N10" s="122"/>
      <c r="O10" s="213"/>
      <c r="P10" s="322"/>
      <c r="Q10" s="122"/>
      <c r="R10" s="213"/>
      <c r="S10" s="322"/>
      <c r="T10" s="124"/>
      <c r="U10" s="237"/>
      <c r="V10" s="320"/>
      <c r="W10" s="125"/>
    </row>
    <row r="11" spans="1:23" s="121" customFormat="1">
      <c r="A11" s="200" t="s">
        <v>47</v>
      </c>
      <c r="B11" s="151"/>
      <c r="C11" s="245"/>
      <c r="D11" s="325"/>
      <c r="E11" s="123"/>
      <c r="F11" s="213"/>
      <c r="G11" s="322"/>
      <c r="H11" s="122"/>
      <c r="I11" s="213"/>
      <c r="J11" s="322"/>
      <c r="K11" s="122"/>
      <c r="L11" s="213"/>
      <c r="M11" s="322"/>
      <c r="N11" s="122"/>
      <c r="O11" s="213"/>
      <c r="P11" s="322"/>
      <c r="Q11" s="122"/>
      <c r="R11" s="213"/>
      <c r="S11" s="322"/>
      <c r="T11" s="124"/>
      <c r="U11" s="237"/>
      <c r="V11" s="320"/>
      <c r="W11" s="125"/>
    </row>
    <row r="12" spans="1:23" s="121" customFormat="1">
      <c r="A12" s="202" t="s">
        <v>122</v>
      </c>
      <c r="B12" s="171" t="s">
        <v>48</v>
      </c>
      <c r="C12" s="245"/>
      <c r="D12" s="245">
        <v>5437</v>
      </c>
      <c r="E12" s="340">
        <v>0.47470000000000001</v>
      </c>
      <c r="F12" s="213"/>
      <c r="G12" s="213">
        <v>1500000</v>
      </c>
      <c r="H12" s="122">
        <v>0.43</v>
      </c>
      <c r="I12" s="213"/>
      <c r="J12" s="213">
        <v>1500000</v>
      </c>
      <c r="K12" s="122">
        <v>0.41</v>
      </c>
      <c r="L12" s="213"/>
      <c r="M12" s="322"/>
      <c r="N12" s="122"/>
      <c r="O12" s="213"/>
      <c r="P12" s="322"/>
      <c r="Q12" s="122"/>
      <c r="R12" s="213"/>
      <c r="S12" s="322"/>
      <c r="T12" s="124"/>
      <c r="U12" s="237"/>
      <c r="V12" s="320"/>
      <c r="W12" s="125"/>
    </row>
    <row r="13" spans="1:23">
      <c r="A13" s="203"/>
      <c r="B13" s="97"/>
      <c r="C13" s="245"/>
      <c r="D13" s="97"/>
      <c r="F13" s="232"/>
      <c r="G13" s="243"/>
      <c r="H13" s="134"/>
      <c r="I13" s="232"/>
      <c r="J13" s="243"/>
      <c r="K13" s="134"/>
      <c r="L13" s="232"/>
      <c r="M13" s="243"/>
      <c r="O13" s="232"/>
      <c r="P13" s="243"/>
      <c r="R13" s="232"/>
      <c r="S13" s="243"/>
      <c r="T13" s="94"/>
      <c r="U13" s="205"/>
      <c r="V13" s="97"/>
      <c r="W13" s="97"/>
    </row>
    <row r="14" spans="1:23" s="121" customFormat="1" ht="13.5" thickBot="1">
      <c r="A14" s="203"/>
      <c r="B14" s="168"/>
      <c r="C14" s="286"/>
      <c r="D14" s="326"/>
      <c r="E14" s="126"/>
      <c r="F14" s="233"/>
      <c r="G14" s="324"/>
      <c r="H14" s="153"/>
      <c r="I14" s="235"/>
      <c r="J14" s="323"/>
      <c r="K14" s="154"/>
      <c r="L14" s="235"/>
      <c r="M14" s="323"/>
      <c r="N14" s="155"/>
      <c r="O14" s="235"/>
      <c r="P14" s="323"/>
      <c r="Q14" s="154"/>
      <c r="R14" s="235"/>
      <c r="S14" s="323"/>
      <c r="T14" s="155"/>
      <c r="U14" s="238"/>
      <c r="V14" s="321"/>
      <c r="W14" s="156"/>
    </row>
    <row r="15" spans="1:23" ht="13.5" thickTop="1">
      <c r="A15" s="97"/>
      <c r="B15" s="329" t="s">
        <v>24</v>
      </c>
      <c r="C15" s="223">
        <f>SUM(C8:C14)</f>
        <v>0</v>
      </c>
      <c r="D15" s="327">
        <f>SUM(D8:D14)</f>
        <v>5437</v>
      </c>
      <c r="E15" s="149"/>
      <c r="F15" s="234">
        <f>SUM(F8:F14)</f>
        <v>0</v>
      </c>
      <c r="G15" s="114">
        <f>SUM(G8:G14)</f>
        <v>1500000</v>
      </c>
      <c r="H15" s="150"/>
      <c r="I15" s="234">
        <f>SUM(I8:I14)</f>
        <v>0</v>
      </c>
      <c r="J15" s="219">
        <f>SUM(J8:J14)</f>
        <v>1500000</v>
      </c>
      <c r="K15" s="72"/>
      <c r="L15" s="234">
        <f>SUM(L8:L14)</f>
        <v>0</v>
      </c>
      <c r="M15" s="219">
        <f>SUM(M8:M14)</f>
        <v>0</v>
      </c>
      <c r="N15" s="72"/>
      <c r="O15" s="234">
        <f>SUM(O8:O14)</f>
        <v>0</v>
      </c>
      <c r="P15" s="114">
        <f>SUM(P8:P14)</f>
        <v>0</v>
      </c>
      <c r="Q15" s="150"/>
      <c r="R15" s="234">
        <f>SUM(R8:R14)</f>
        <v>0</v>
      </c>
      <c r="S15" s="114">
        <f>SUM(S8:S14)</f>
        <v>0</v>
      </c>
      <c r="T15" s="150"/>
      <c r="U15" s="239">
        <f>SUM(U8:U14)</f>
        <v>0</v>
      </c>
      <c r="V15" s="81">
        <f>SUM(V8:V14)</f>
        <v>0</v>
      </c>
      <c r="W15" s="151"/>
    </row>
    <row r="16" spans="1:23">
      <c r="D16" s="43"/>
      <c r="S16" s="62"/>
      <c r="T16" s="94"/>
      <c r="U16" s="45"/>
      <c r="V16" s="35"/>
      <c r="W16" s="97"/>
    </row>
    <row r="17" spans="4:23">
      <c r="D17" s="43"/>
      <c r="S17" s="62"/>
      <c r="T17" s="94"/>
      <c r="U17" s="45"/>
      <c r="V17" s="35"/>
      <c r="W17" s="97"/>
    </row>
    <row r="18" spans="4:23">
      <c r="D18" s="43"/>
      <c r="S18" s="62"/>
      <c r="T18" s="94"/>
      <c r="U18" s="45"/>
      <c r="V18" s="35"/>
      <c r="W18" s="97"/>
    </row>
    <row r="19" spans="4:23">
      <c r="D19" s="43"/>
      <c r="S19" s="62"/>
      <c r="T19" s="94"/>
      <c r="U19" s="45"/>
      <c r="V19" s="35"/>
      <c r="W19" s="97"/>
    </row>
    <row r="20" spans="4:23">
      <c r="D20" s="43"/>
      <c r="S20" s="62"/>
      <c r="T20" s="94"/>
      <c r="V20" s="35"/>
      <c r="W20" s="97"/>
    </row>
    <row r="21" spans="4:23">
      <c r="D21" s="43"/>
      <c r="S21" s="62"/>
      <c r="T21" s="94"/>
      <c r="V21" s="35"/>
      <c r="W21" s="97"/>
    </row>
    <row r="22" spans="4:23">
      <c r="D22" s="43"/>
      <c r="S22" s="62"/>
      <c r="T22" s="94"/>
      <c r="V22" s="35"/>
      <c r="W22" s="97"/>
    </row>
    <row r="23" spans="4:23">
      <c r="D23" s="43"/>
      <c r="S23" s="62"/>
      <c r="T23" s="94"/>
      <c r="V23" s="35"/>
      <c r="W23" s="97"/>
    </row>
    <row r="24" spans="4:23">
      <c r="D24" s="43"/>
      <c r="S24" s="62"/>
      <c r="T24" s="94"/>
      <c r="V24" s="35"/>
      <c r="W24" s="97"/>
    </row>
    <row r="25" spans="4:23">
      <c r="D25" s="43"/>
      <c r="S25" s="62"/>
      <c r="T25" s="94"/>
      <c r="V25" s="35"/>
      <c r="W25" s="97"/>
    </row>
    <row r="26" spans="4:23">
      <c r="D26" s="43"/>
      <c r="S26" s="62"/>
      <c r="T26" s="94"/>
      <c r="V26" s="35"/>
      <c r="W26" s="97"/>
    </row>
    <row r="27" spans="4:23">
      <c r="D27" s="43"/>
      <c r="S27" s="62"/>
      <c r="T27" s="94"/>
      <c r="V27" s="35"/>
      <c r="W27" s="97"/>
    </row>
    <row r="28" spans="4:23">
      <c r="D28" s="43"/>
      <c r="S28" s="62"/>
      <c r="T28" s="94"/>
      <c r="V28" s="35"/>
      <c r="W28" s="97"/>
    </row>
    <row r="29" spans="4:23">
      <c r="D29" s="43"/>
      <c r="S29" s="62"/>
      <c r="T29" s="94"/>
      <c r="V29" s="35"/>
      <c r="W29" s="97"/>
    </row>
    <row r="30" spans="4:23">
      <c r="D30" s="43"/>
      <c r="S30" s="62"/>
      <c r="T30" s="94"/>
      <c r="V30" s="35"/>
      <c r="W30" s="97"/>
    </row>
    <row r="31" spans="4:23">
      <c r="S31" s="62"/>
      <c r="T31" s="94"/>
      <c r="V31" s="35"/>
      <c r="W31" s="97"/>
    </row>
    <row r="32" spans="4:23">
      <c r="S32" s="62"/>
      <c r="T32" s="94"/>
      <c r="V32" s="35"/>
      <c r="W32" s="97"/>
    </row>
    <row r="33" spans="19:23">
      <c r="S33" s="62"/>
      <c r="T33" s="94"/>
      <c r="V33" s="35"/>
      <c r="W33" s="97"/>
    </row>
    <row r="34" spans="19:23">
      <c r="S34" s="62"/>
      <c r="T34" s="94"/>
      <c r="V34" s="35"/>
      <c r="W34" s="97"/>
    </row>
    <row r="35" spans="19:23">
      <c r="S35" s="62"/>
      <c r="T35" s="94"/>
      <c r="V35" s="35"/>
      <c r="W35" s="97"/>
    </row>
    <row r="36" spans="19:23">
      <c r="S36" s="62"/>
      <c r="T36" s="94"/>
      <c r="V36" s="35"/>
      <c r="W36" s="97"/>
    </row>
    <row r="37" spans="19:23">
      <c r="S37" s="62"/>
      <c r="T37" s="94"/>
      <c r="V37" s="35"/>
      <c r="W37" s="97"/>
    </row>
    <row r="38" spans="19:23">
      <c r="S38" s="62"/>
      <c r="T38" s="94"/>
      <c r="V38" s="35"/>
      <c r="W38" s="97"/>
    </row>
    <row r="39" spans="19:23">
      <c r="S39" s="62"/>
      <c r="T39" s="94"/>
      <c r="V39" s="35"/>
      <c r="W39" s="97"/>
    </row>
    <row r="40" spans="19:23">
      <c r="S40" s="62"/>
      <c r="T40" s="94"/>
      <c r="V40" s="35"/>
      <c r="W40" s="97"/>
    </row>
    <row r="41" spans="19:23">
      <c r="S41" s="62"/>
      <c r="T41" s="94"/>
      <c r="V41" s="35"/>
      <c r="W41" s="97"/>
    </row>
    <row r="42" spans="19:23">
      <c r="S42" s="62"/>
      <c r="T42" s="94"/>
      <c r="V42" s="35"/>
      <c r="W42" s="97"/>
    </row>
    <row r="43" spans="19:23">
      <c r="S43" s="62"/>
      <c r="T43" s="94"/>
      <c r="V43" s="35"/>
      <c r="W43" s="97"/>
    </row>
    <row r="44" spans="19:23">
      <c r="S44" s="62"/>
      <c r="T44" s="94"/>
      <c r="V44" s="35"/>
      <c r="W44" s="97"/>
    </row>
    <row r="45" spans="19:23">
      <c r="S45" s="62"/>
      <c r="T45" s="94"/>
      <c r="V45" s="35"/>
      <c r="W45" s="97"/>
    </row>
    <row r="46" spans="19:23">
      <c r="S46" s="62"/>
      <c r="T46" s="94"/>
      <c r="V46" s="35"/>
      <c r="W46" s="97"/>
    </row>
    <row r="47" spans="19:23">
      <c r="S47" s="62"/>
      <c r="T47" s="94"/>
      <c r="V47" s="35"/>
      <c r="W47" s="97"/>
    </row>
    <row r="48" spans="19:23">
      <c r="S48" s="62"/>
      <c r="T48" s="94"/>
      <c r="V48" s="35"/>
      <c r="W48" s="97"/>
    </row>
    <row r="49" spans="19:23">
      <c r="S49" s="62"/>
      <c r="T49" s="94"/>
      <c r="V49" s="35"/>
      <c r="W49" s="97"/>
    </row>
    <row r="50" spans="19:23">
      <c r="S50" s="62"/>
      <c r="T50" s="94"/>
      <c r="V50" s="35"/>
      <c r="W50" s="97"/>
    </row>
    <row r="51" spans="19:23">
      <c r="S51" s="62"/>
      <c r="T51" s="94"/>
      <c r="V51" s="35"/>
      <c r="W51" s="97"/>
    </row>
    <row r="52" spans="19:23">
      <c r="S52" s="62"/>
      <c r="T52" s="94"/>
      <c r="V52" s="35"/>
      <c r="W52" s="97"/>
    </row>
    <row r="53" spans="19:23">
      <c r="S53" s="62"/>
      <c r="T53" s="94"/>
      <c r="V53" s="35"/>
      <c r="W53" s="97"/>
    </row>
    <row r="54" spans="19:23">
      <c r="S54" s="62"/>
      <c r="T54" s="94"/>
      <c r="V54" s="35"/>
      <c r="W54" s="97"/>
    </row>
    <row r="55" spans="19:23">
      <c r="S55" s="62"/>
      <c r="T55" s="94"/>
      <c r="V55" s="35"/>
      <c r="W55" s="97"/>
    </row>
    <row r="56" spans="19:23">
      <c r="S56" s="62"/>
      <c r="T56" s="94"/>
      <c r="V56" s="35"/>
      <c r="W56" s="97"/>
    </row>
    <row r="57" spans="19:23">
      <c r="S57" s="62"/>
      <c r="T57" s="94"/>
      <c r="V57" s="35"/>
      <c r="W57" s="97"/>
    </row>
    <row r="58" spans="19:23">
      <c r="S58" s="62"/>
      <c r="T58" s="94"/>
      <c r="V58" s="35"/>
      <c r="W58" s="97"/>
    </row>
    <row r="59" spans="19:23">
      <c r="S59" s="62"/>
      <c r="T59" s="94"/>
      <c r="V59" s="35"/>
      <c r="W59" s="97"/>
    </row>
    <row r="60" spans="19:23">
      <c r="S60" s="62"/>
      <c r="T60" s="94"/>
      <c r="V60" s="35"/>
      <c r="W60" s="97"/>
    </row>
    <row r="61" spans="19:23">
      <c r="S61" s="62"/>
      <c r="T61" s="94"/>
      <c r="V61" s="35"/>
      <c r="W61" s="97"/>
    </row>
    <row r="62" spans="19:23">
      <c r="S62" s="62"/>
      <c r="T62" s="94"/>
      <c r="V62" s="35"/>
      <c r="W62" s="97"/>
    </row>
    <row r="63" spans="19:23">
      <c r="S63" s="62"/>
      <c r="T63" s="94"/>
      <c r="V63" s="35"/>
      <c r="W63" s="97"/>
    </row>
    <row r="64" spans="19:23">
      <c r="S64" s="62"/>
      <c r="T64" s="94"/>
      <c r="V64" s="35"/>
      <c r="W64" s="97"/>
    </row>
    <row r="65" spans="19:23">
      <c r="S65" s="62"/>
      <c r="T65" s="94"/>
      <c r="V65" s="35"/>
      <c r="W65" s="97"/>
    </row>
    <row r="66" spans="19:23">
      <c r="S66" s="62"/>
      <c r="T66" s="94"/>
      <c r="V66" s="35"/>
      <c r="W66" s="97"/>
    </row>
    <row r="67" spans="19:23">
      <c r="S67" s="62"/>
      <c r="T67" s="94"/>
      <c r="V67" s="35"/>
      <c r="W67" s="97"/>
    </row>
    <row r="68" spans="19:23">
      <c r="S68" s="62"/>
      <c r="T68" s="94"/>
      <c r="V68" s="35"/>
      <c r="W68" s="97"/>
    </row>
    <row r="69" spans="19:23">
      <c r="S69" s="62"/>
      <c r="T69" s="94"/>
      <c r="V69" s="35"/>
      <c r="W69" s="97"/>
    </row>
    <row r="70" spans="19:23">
      <c r="S70" s="62"/>
      <c r="T70" s="94"/>
      <c r="V70" s="35"/>
      <c r="W70" s="97"/>
    </row>
    <row r="71" spans="19:23">
      <c r="S71" s="62"/>
      <c r="T71" s="94"/>
      <c r="V71" s="35"/>
      <c r="W71" s="97"/>
    </row>
    <row r="72" spans="19:23">
      <c r="S72" s="62"/>
      <c r="T72" s="94"/>
      <c r="V72" s="35"/>
      <c r="W72" s="97"/>
    </row>
    <row r="73" spans="19:23">
      <c r="S73" s="62"/>
      <c r="T73" s="94"/>
      <c r="V73" s="35"/>
      <c r="W73" s="97"/>
    </row>
    <row r="74" spans="19:23">
      <c r="S74" s="62"/>
      <c r="T74" s="94"/>
      <c r="V74" s="35"/>
      <c r="W74" s="97"/>
    </row>
    <row r="75" spans="19:23">
      <c r="S75" s="62"/>
      <c r="T75" s="94"/>
      <c r="V75" s="35"/>
      <c r="W75" s="97"/>
    </row>
    <row r="76" spans="19:23">
      <c r="S76" s="62"/>
      <c r="T76" s="94"/>
      <c r="V76" s="35"/>
      <c r="W76" s="97"/>
    </row>
    <row r="77" spans="19:23">
      <c r="S77" s="62"/>
      <c r="T77" s="94"/>
      <c r="V77" s="35"/>
      <c r="W77" s="97"/>
    </row>
    <row r="78" spans="19:23">
      <c r="S78" s="62"/>
      <c r="T78" s="94"/>
      <c r="V78" s="35"/>
      <c r="W78" s="97"/>
    </row>
    <row r="79" spans="19:23">
      <c r="S79" s="62"/>
      <c r="T79" s="94"/>
      <c r="V79" s="35"/>
      <c r="W79" s="97"/>
    </row>
    <row r="80" spans="19:23">
      <c r="S80" s="62"/>
      <c r="T80" s="94"/>
      <c r="V80" s="35"/>
      <c r="W80" s="97"/>
    </row>
    <row r="81" spans="19:23">
      <c r="S81" s="62"/>
      <c r="T81" s="94"/>
      <c r="V81" s="35"/>
      <c r="W81" s="97"/>
    </row>
    <row r="82" spans="19:23">
      <c r="S82" s="62"/>
      <c r="T82" s="94"/>
      <c r="V82" s="35"/>
      <c r="W82" s="97"/>
    </row>
    <row r="83" spans="19:23">
      <c r="S83" s="62"/>
      <c r="T83" s="94"/>
      <c r="V83" s="35"/>
      <c r="W83" s="97"/>
    </row>
    <row r="84" spans="19:23">
      <c r="S84" s="62"/>
      <c r="T84" s="94"/>
      <c r="V84" s="35"/>
      <c r="W84" s="97"/>
    </row>
    <row r="85" spans="19:23">
      <c r="S85" s="62"/>
      <c r="T85" s="94"/>
      <c r="V85" s="35"/>
      <c r="W85" s="97"/>
    </row>
    <row r="86" spans="19:23">
      <c r="S86" s="62"/>
      <c r="T86" s="94"/>
      <c r="V86" s="35"/>
      <c r="W86" s="97"/>
    </row>
    <row r="87" spans="19:23">
      <c r="S87" s="62"/>
      <c r="T87" s="94"/>
      <c r="V87" s="35"/>
      <c r="W87" s="97"/>
    </row>
    <row r="88" spans="19:23">
      <c r="S88" s="62"/>
      <c r="T88" s="94"/>
      <c r="V88" s="35"/>
      <c r="W88" s="97"/>
    </row>
    <row r="89" spans="19:23">
      <c r="S89" s="62"/>
      <c r="T89" s="94"/>
      <c r="V89" s="35"/>
      <c r="W89" s="97"/>
    </row>
    <row r="90" spans="19:23">
      <c r="S90" s="62"/>
      <c r="T90" s="94"/>
      <c r="V90" s="35"/>
      <c r="W90" s="97"/>
    </row>
    <row r="91" spans="19:23">
      <c r="S91" s="62"/>
      <c r="T91" s="94"/>
      <c r="V91" s="35"/>
      <c r="W91" s="97"/>
    </row>
    <row r="92" spans="19:23">
      <c r="S92" s="62"/>
      <c r="T92" s="94"/>
      <c r="V92" s="35"/>
      <c r="W92" s="97"/>
    </row>
    <row r="93" spans="19:23">
      <c r="S93" s="62"/>
      <c r="T93" s="94"/>
      <c r="V93" s="35"/>
      <c r="W93" s="97"/>
    </row>
    <row r="94" spans="19:23">
      <c r="S94" s="62"/>
      <c r="T94" s="94"/>
      <c r="V94" s="35"/>
      <c r="W94" s="97"/>
    </row>
    <row r="95" spans="19:23">
      <c r="S95" s="62"/>
      <c r="T95" s="94"/>
      <c r="V95" s="35"/>
      <c r="W95" s="97"/>
    </row>
    <row r="96" spans="19:23">
      <c r="S96" s="62"/>
      <c r="T96" s="94"/>
      <c r="V96" s="35"/>
      <c r="W96" s="97"/>
    </row>
    <row r="97" spans="19:23">
      <c r="S97" s="62"/>
      <c r="T97" s="94"/>
      <c r="V97" s="35"/>
      <c r="W97" s="97"/>
    </row>
    <row r="98" spans="19:23">
      <c r="S98" s="62"/>
      <c r="T98" s="94"/>
      <c r="V98" s="35"/>
      <c r="W98" s="97"/>
    </row>
    <row r="99" spans="19:23">
      <c r="S99" s="62"/>
      <c r="T99" s="94"/>
      <c r="V99" s="35"/>
      <c r="W99" s="97"/>
    </row>
    <row r="100" spans="19:23">
      <c r="S100" s="62"/>
      <c r="T100" s="94"/>
      <c r="V100" s="35"/>
      <c r="W100" s="97"/>
    </row>
    <row r="101" spans="19:23">
      <c r="S101" s="62"/>
      <c r="T101" s="94"/>
      <c r="V101" s="35"/>
      <c r="W101" s="97"/>
    </row>
    <row r="102" spans="19:23">
      <c r="S102" s="62"/>
      <c r="T102" s="94"/>
    </row>
    <row r="103" spans="19:23">
      <c r="S103" s="62"/>
      <c r="T103" s="94"/>
    </row>
    <row r="104" spans="19:23">
      <c r="S104" s="62"/>
      <c r="T104" s="94"/>
    </row>
    <row r="105" spans="19:23">
      <c r="S105" s="62"/>
      <c r="T105" s="94"/>
    </row>
    <row r="106" spans="19:23">
      <c r="S106" s="62"/>
      <c r="T106" s="94"/>
    </row>
    <row r="107" spans="19:23">
      <c r="S107" s="62"/>
      <c r="T107" s="94"/>
    </row>
    <row r="108" spans="19:23">
      <c r="S108" s="62"/>
      <c r="T108" s="94"/>
    </row>
    <row r="109" spans="19:23">
      <c r="S109" s="62"/>
      <c r="T109" s="94"/>
    </row>
    <row r="110" spans="19:23">
      <c r="S110" s="62"/>
      <c r="T110" s="94"/>
    </row>
    <row r="111" spans="19:23">
      <c r="S111" s="62"/>
      <c r="T111" s="94"/>
    </row>
    <row r="112" spans="19:23">
      <c r="S112" s="62"/>
      <c r="T112" s="94"/>
    </row>
    <row r="113" spans="19:20">
      <c r="S113" s="62"/>
      <c r="T113" s="94"/>
    </row>
    <row r="114" spans="19:20">
      <c r="S114" s="62"/>
      <c r="T114" s="94"/>
    </row>
    <row r="115" spans="19:20">
      <c r="S115" s="62"/>
      <c r="T115" s="94"/>
    </row>
    <row r="116" spans="19:20">
      <c r="S116" s="62"/>
      <c r="T116" s="94"/>
    </row>
    <row r="117" spans="19:20">
      <c r="S117" s="62"/>
      <c r="T117" s="94"/>
    </row>
    <row r="118" spans="19:20">
      <c r="S118" s="62"/>
      <c r="T118" s="94"/>
    </row>
    <row r="119" spans="19:20">
      <c r="S119" s="62"/>
      <c r="T119" s="94"/>
    </row>
    <row r="120" spans="19:20">
      <c r="S120" s="62"/>
      <c r="T120" s="94"/>
    </row>
    <row r="121" spans="19:20">
      <c r="S121" s="62"/>
      <c r="T121" s="94"/>
    </row>
    <row r="122" spans="19:20">
      <c r="S122" s="62"/>
      <c r="T122" s="94"/>
    </row>
    <row r="123" spans="19:20">
      <c r="S123" s="62"/>
      <c r="T123" s="94"/>
    </row>
    <row r="124" spans="19:20">
      <c r="S124" s="62"/>
      <c r="T124" s="94"/>
    </row>
    <row r="125" spans="19:20">
      <c r="S125" s="62"/>
      <c r="T125" s="94"/>
    </row>
    <row r="126" spans="19:20">
      <c r="S126" s="62"/>
      <c r="T126" s="94"/>
    </row>
    <row r="127" spans="19:20">
      <c r="S127" s="62"/>
      <c r="T127" s="94"/>
    </row>
    <row r="128" spans="19:20">
      <c r="S128" s="62"/>
      <c r="T128" s="94"/>
    </row>
    <row r="129" spans="19:20">
      <c r="S129" s="62"/>
      <c r="T129" s="94"/>
    </row>
    <row r="130" spans="19:20">
      <c r="S130" s="62"/>
      <c r="T130" s="94"/>
    </row>
    <row r="131" spans="19:20">
      <c r="S131" s="62"/>
      <c r="T131" s="94"/>
    </row>
    <row r="132" spans="19:20">
      <c r="S132" s="62"/>
      <c r="T132" s="94"/>
    </row>
    <row r="133" spans="19:20">
      <c r="S133" s="62"/>
      <c r="T133" s="94"/>
    </row>
    <row r="134" spans="19:20">
      <c r="S134" s="62"/>
      <c r="T134" s="94"/>
    </row>
    <row r="135" spans="19:20">
      <c r="S135" s="62"/>
      <c r="T135" s="94"/>
    </row>
    <row r="136" spans="19:20">
      <c r="S136" s="62"/>
      <c r="T136" s="94"/>
    </row>
    <row r="137" spans="19:20">
      <c r="S137" s="62"/>
      <c r="T137" s="94"/>
    </row>
    <row r="138" spans="19:20">
      <c r="S138" s="62"/>
      <c r="T138" s="94"/>
    </row>
    <row r="139" spans="19:20">
      <c r="S139" s="62"/>
      <c r="T139" s="94"/>
    </row>
    <row r="140" spans="19:20">
      <c r="S140" s="62"/>
      <c r="T140" s="94"/>
    </row>
    <row r="141" spans="19:20">
      <c r="S141" s="62"/>
      <c r="T141" s="94"/>
    </row>
    <row r="142" spans="19:20">
      <c r="S142" s="62"/>
      <c r="T142" s="94"/>
    </row>
    <row r="143" spans="19:20">
      <c r="S143" s="62"/>
      <c r="T143" s="94"/>
    </row>
    <row r="144" spans="19:20">
      <c r="S144" s="62"/>
      <c r="T144" s="94"/>
    </row>
    <row r="145" spans="19:20">
      <c r="S145" s="62"/>
      <c r="T145" s="94"/>
    </row>
    <row r="146" spans="19:20">
      <c r="S146" s="62"/>
      <c r="T146" s="94"/>
    </row>
    <row r="147" spans="19:20">
      <c r="S147" s="62"/>
      <c r="T147" s="94"/>
    </row>
    <row r="148" spans="19:20">
      <c r="S148" s="62"/>
      <c r="T148" s="94"/>
    </row>
    <row r="149" spans="19:20">
      <c r="S149" s="62"/>
      <c r="T149" s="94"/>
    </row>
    <row r="150" spans="19:20">
      <c r="S150" s="62"/>
      <c r="T150" s="94"/>
    </row>
    <row r="151" spans="19:20">
      <c r="S151" s="62"/>
      <c r="T151" s="94"/>
    </row>
    <row r="152" spans="19:20">
      <c r="S152" s="62"/>
      <c r="T152" s="94"/>
    </row>
    <row r="153" spans="19:20">
      <c r="S153" s="62"/>
      <c r="T153" s="94"/>
    </row>
    <row r="154" spans="19:20">
      <c r="S154" s="62"/>
      <c r="T154" s="94"/>
    </row>
    <row r="155" spans="19:20">
      <c r="S155" s="62"/>
      <c r="T155" s="94"/>
    </row>
    <row r="156" spans="19:20">
      <c r="S156" s="62"/>
      <c r="T156" s="94"/>
    </row>
    <row r="157" spans="19:20">
      <c r="S157" s="62"/>
      <c r="T157" s="94"/>
    </row>
    <row r="158" spans="19:20">
      <c r="S158" s="62"/>
      <c r="T158" s="94"/>
    </row>
    <row r="159" spans="19:20">
      <c r="S159" s="62"/>
      <c r="T159" s="94"/>
    </row>
    <row r="160" spans="19:20">
      <c r="S160" s="62"/>
      <c r="T160" s="94"/>
    </row>
    <row r="161" spans="19:20">
      <c r="S161" s="62"/>
      <c r="T161" s="94"/>
    </row>
    <row r="162" spans="19:20">
      <c r="S162" s="62"/>
      <c r="T162" s="94"/>
    </row>
    <row r="163" spans="19:20">
      <c r="S163" s="62"/>
      <c r="T163" s="94"/>
    </row>
    <row r="164" spans="19:20">
      <c r="S164" s="62"/>
      <c r="T164" s="94"/>
    </row>
    <row r="165" spans="19:20">
      <c r="S165" s="62"/>
      <c r="T165" s="94"/>
    </row>
    <row r="166" spans="19:20">
      <c r="S166" s="62"/>
      <c r="T166" s="94"/>
    </row>
    <row r="167" spans="19:20">
      <c r="S167" s="62"/>
      <c r="T167" s="94"/>
    </row>
    <row r="168" spans="19:20">
      <c r="S168" s="62"/>
      <c r="T168" s="94"/>
    </row>
    <row r="169" spans="19:20">
      <c r="S169" s="62"/>
      <c r="T169" s="94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74FD8-4F2A-492D-8DE2-3AEC8DC5D0E3}"/>
</file>

<file path=customXml/itemProps2.xml><?xml version="1.0" encoding="utf-8"?>
<ds:datastoreItem xmlns:ds="http://schemas.openxmlformats.org/officeDocument/2006/customXml" ds:itemID="{977FC711-9905-4C38-AAB4-CC8CE7878E95}"/>
</file>

<file path=customXml/itemProps3.xml><?xml version="1.0" encoding="utf-8"?>
<ds:datastoreItem xmlns:ds="http://schemas.openxmlformats.org/officeDocument/2006/customXml" ds:itemID="{F505611E-52BC-4BFF-B51E-C677D2B7E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2015-02-19T23:52:02Z</cp:lastPrinted>
  <dcterms:created xsi:type="dcterms:W3CDTF">1999-08-06T16:56:38Z</dcterms:created>
  <dcterms:modified xsi:type="dcterms:W3CDTF">2015-12-17T17:54:02Z</dcterms:modified>
</cp:coreProperties>
</file>