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19-2020\FinalPSR\"/>
    </mc:Choice>
  </mc:AlternateContent>
  <bookViews>
    <workbookView xWindow="0" yWindow="0" windowWidth="25200" windowHeight="13140" tabRatio="811"/>
  </bookViews>
  <sheets>
    <sheet name="Table 45" sheetId="2" r:id="rId1"/>
    <sheet name="Table 45B" sheetId="9" r:id="rId2"/>
    <sheet name="Table34" sheetId="5" r:id="rId3"/>
    <sheet name="Table34B" sheetId="10" r:id="rId4"/>
    <sheet name="Table36" sheetId="6" r:id="rId5"/>
    <sheet name="Table36B" sheetId="11" r:id="rId6"/>
    <sheet name="Table38" sheetId="7" r:id="rId7"/>
    <sheet name="Table38B" sheetId="12" r:id="rId8"/>
    <sheet name="EnrollExtract" sheetId="8" r:id="rId9"/>
  </sheets>
  <externalReferences>
    <externalReference r:id="rId10"/>
  </externalReferences>
  <definedNames>
    <definedName name="_Fill" hidden="1">#REF!</definedName>
    <definedName name="_xlnm._FilterDatabase" localSheetId="8" hidden="1">EnrollExtract!$A$4:$L$316</definedName>
    <definedName name="_xlnm._FilterDatabase" localSheetId="0" hidden="1">'Table 45'!$A$6:$L$6</definedName>
    <definedName name="_xlnm._FilterDatabase" localSheetId="1" hidden="1">'Table 45B'!$A$6:$L$6</definedName>
    <definedName name="_xlnm._FilterDatabase" localSheetId="2" hidden="1">Table34!$A$4:$D$317</definedName>
    <definedName name="_xlnm._FilterDatabase" localSheetId="3" hidden="1">Table34B!$A$4:$D$317</definedName>
    <definedName name="_xlnm._FilterDatabase" localSheetId="4" hidden="1">Table36!$A$4:$D$317</definedName>
    <definedName name="_xlnm._FilterDatabase" localSheetId="5" hidden="1">Table36B!$A$4:$D$318</definedName>
    <definedName name="_xlnm._FilterDatabase" localSheetId="6" hidden="1">Table38!$A$4:$D$318</definedName>
    <definedName name="_xlnm._FilterDatabase" localSheetId="7" hidden="1">Table38B!$A$4:$D$317</definedName>
    <definedName name="AncillK12">[1]Ancill!$L$1:$V$65536</definedName>
    <definedName name="GradeK12">'[1]Grade K-12 Pivot'!$Z$1:$AJ$65536</definedName>
    <definedName name="_xlnm.Print_Area" localSheetId="4">Table36!$1:$1048576</definedName>
    <definedName name="_xlnm.Print_Titles" localSheetId="0">'Table 45'!$1:$7</definedName>
    <definedName name="_xlnm.Print_Titles" localSheetId="1">'Table 45B'!$1:$7</definedName>
  </definedNames>
  <calcPr calcId="162913"/>
</workbook>
</file>

<file path=xl/calcChain.xml><?xml version="1.0" encoding="utf-8"?>
<calcChain xmlns="http://schemas.openxmlformats.org/spreadsheetml/2006/main"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C4" i="8"/>
  <c r="E4" i="8"/>
  <c r="H4" i="8"/>
  <c r="K12" i="8"/>
  <c r="J8" i="9" l="1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D4" i="1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D4" i="7"/>
  <c r="D4" i="11" l="1"/>
  <c r="D4" i="6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4" i="10"/>
  <c r="D4" i="5"/>
  <c r="H5" i="8"/>
  <c r="H123" i="9" l="1"/>
  <c r="H123" i="2"/>
  <c r="F120" i="8" l="1"/>
  <c r="F203" i="8"/>
  <c r="C206" i="9" l="1"/>
  <c r="C206" i="2"/>
  <c r="C123" i="2"/>
  <c r="C123" i="9"/>
  <c r="F281" i="8"/>
  <c r="F119" i="8"/>
  <c r="C284" i="9" l="1"/>
  <c r="C284" i="2"/>
  <c r="I123" i="9"/>
  <c r="K123" i="9"/>
  <c r="F123" i="9"/>
  <c r="L123" i="9"/>
  <c r="E123" i="9"/>
  <c r="L123" i="2"/>
  <c r="E123" i="2"/>
  <c r="I123" i="2"/>
  <c r="F123" i="2"/>
  <c r="K123" i="2"/>
  <c r="C122" i="9"/>
  <c r="C122" i="2"/>
  <c r="H208" i="9" l="1"/>
  <c r="H147" i="9"/>
  <c r="H53" i="9"/>
  <c r="H273" i="2"/>
  <c r="H208" i="2"/>
  <c r="D4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 l="1"/>
  <c r="C9" i="9"/>
  <c r="C9" i="2"/>
  <c r="C17" i="9"/>
  <c r="C17" i="2"/>
  <c r="C25" i="9"/>
  <c r="C25" i="2"/>
  <c r="C33" i="9"/>
  <c r="C33" i="2"/>
  <c r="H33" i="2" s="1"/>
  <c r="C41" i="9"/>
  <c r="C41" i="2"/>
  <c r="C49" i="9"/>
  <c r="C49" i="2"/>
  <c r="C57" i="9"/>
  <c r="C57" i="2"/>
  <c r="C65" i="9"/>
  <c r="C65" i="2"/>
  <c r="C73" i="9"/>
  <c r="C73" i="2"/>
  <c r="C81" i="9"/>
  <c r="C81" i="2"/>
  <c r="C89" i="9"/>
  <c r="C89" i="2"/>
  <c r="C101" i="9"/>
  <c r="C101" i="2"/>
  <c r="C109" i="9"/>
  <c r="C109" i="2"/>
  <c r="C117" i="9"/>
  <c r="C117" i="2"/>
  <c r="C127" i="2"/>
  <c r="C127" i="9"/>
  <c r="C135" i="2"/>
  <c r="C135" i="9"/>
  <c r="C143" i="9"/>
  <c r="C143" i="2"/>
  <c r="C151" i="9"/>
  <c r="C151" i="2"/>
  <c r="C159" i="9"/>
  <c r="C159" i="2"/>
  <c r="C167" i="9"/>
  <c r="C167" i="2"/>
  <c r="C175" i="9"/>
  <c r="C175" i="2"/>
  <c r="C179" i="2"/>
  <c r="C179" i="9"/>
  <c r="C187" i="9"/>
  <c r="C187" i="2"/>
  <c r="C195" i="9"/>
  <c r="C195" i="2"/>
  <c r="C203" i="2"/>
  <c r="C203" i="9"/>
  <c r="C212" i="9"/>
  <c r="C212" i="2"/>
  <c r="C220" i="9"/>
  <c r="C220" i="2"/>
  <c r="C228" i="9"/>
  <c r="C228" i="2"/>
  <c r="C236" i="9"/>
  <c r="C236" i="2"/>
  <c r="C244" i="9"/>
  <c r="C244" i="2"/>
  <c r="C252" i="9"/>
  <c r="C252" i="2"/>
  <c r="C260" i="9"/>
  <c r="H260" i="9" s="1"/>
  <c r="C260" i="2"/>
  <c r="H260" i="2" s="1"/>
  <c r="C268" i="9"/>
  <c r="C268" i="2"/>
  <c r="C276" i="9"/>
  <c r="C276" i="2"/>
  <c r="I276" i="2" s="1"/>
  <c r="C285" i="9"/>
  <c r="C285" i="2"/>
  <c r="C293" i="9"/>
  <c r="E293" i="9" s="1"/>
  <c r="C293" i="2"/>
  <c r="C301" i="9"/>
  <c r="C301" i="2"/>
  <c r="C309" i="9"/>
  <c r="H309" i="9" s="1"/>
  <c r="C309" i="2"/>
  <c r="C317" i="9"/>
  <c r="C317" i="2"/>
  <c r="C14" i="9"/>
  <c r="K14" i="9" s="1"/>
  <c r="C14" i="2"/>
  <c r="C22" i="9"/>
  <c r="C22" i="2"/>
  <c r="C30" i="9"/>
  <c r="C30" i="2"/>
  <c r="C42" i="9"/>
  <c r="C42" i="2"/>
  <c r="C50" i="9"/>
  <c r="C50" i="2"/>
  <c r="C62" i="9"/>
  <c r="C62" i="2"/>
  <c r="C70" i="9"/>
  <c r="C70" i="2"/>
  <c r="C78" i="9"/>
  <c r="C78" i="2"/>
  <c r="C86" i="9"/>
  <c r="C86" i="2"/>
  <c r="C90" i="9"/>
  <c r="C90" i="2"/>
  <c r="C98" i="9"/>
  <c r="C98" i="2"/>
  <c r="C106" i="9"/>
  <c r="C106" i="2"/>
  <c r="C114" i="9"/>
  <c r="C114" i="2"/>
  <c r="C124" i="9"/>
  <c r="C124" i="2"/>
  <c r="C132" i="9"/>
  <c r="H132" i="9" s="1"/>
  <c r="C132" i="2"/>
  <c r="H132" i="2" s="1"/>
  <c r="C140" i="9"/>
  <c r="C140" i="2"/>
  <c r="C144" i="2"/>
  <c r="C144" i="9"/>
  <c r="C152" i="2"/>
  <c r="C152" i="9"/>
  <c r="C160" i="2"/>
  <c r="C160" i="9"/>
  <c r="C168" i="2"/>
  <c r="C168" i="9"/>
  <c r="C176" i="2"/>
  <c r="C176" i="9"/>
  <c r="C188" i="9"/>
  <c r="C188" i="2"/>
  <c r="C196" i="9"/>
  <c r="H196" i="9" s="1"/>
  <c r="C196" i="2"/>
  <c r="C204" i="9"/>
  <c r="C204" i="2"/>
  <c r="C213" i="9"/>
  <c r="C213" i="2"/>
  <c r="C221" i="9"/>
  <c r="C221" i="2"/>
  <c r="C229" i="9"/>
  <c r="C229" i="2"/>
  <c r="C237" i="9"/>
  <c r="C237" i="2"/>
  <c r="C245" i="9"/>
  <c r="C245" i="2"/>
  <c r="C249" i="9"/>
  <c r="C249" i="2"/>
  <c r="C253" i="9"/>
  <c r="C253" i="2"/>
  <c r="C261" i="9"/>
  <c r="C261" i="2"/>
  <c r="C265" i="9"/>
  <c r="C265" i="2"/>
  <c r="C269" i="9"/>
  <c r="C269" i="2"/>
  <c r="C273" i="9"/>
  <c r="H273" i="9" s="1"/>
  <c r="C273" i="2"/>
  <c r="C277" i="9"/>
  <c r="C277" i="2"/>
  <c r="C281" i="9"/>
  <c r="C281" i="2"/>
  <c r="K281" i="2" s="1"/>
  <c r="C286" i="9"/>
  <c r="C286" i="2"/>
  <c r="C290" i="9"/>
  <c r="L290" i="9" s="1"/>
  <c r="C290" i="2"/>
  <c r="C294" i="9"/>
  <c r="C294" i="2"/>
  <c r="C298" i="9"/>
  <c r="C298" i="2"/>
  <c r="C302" i="9"/>
  <c r="C302" i="2"/>
  <c r="C306" i="9"/>
  <c r="C306" i="2"/>
  <c r="C310" i="9"/>
  <c r="C310" i="2"/>
  <c r="C314" i="9"/>
  <c r="L314" i="9" s="1"/>
  <c r="C314" i="2"/>
  <c r="C318" i="9"/>
  <c r="C318" i="2"/>
  <c r="C11" i="2"/>
  <c r="C11" i="9"/>
  <c r="C15" i="9"/>
  <c r="C15" i="2"/>
  <c r="C19" i="9"/>
  <c r="C19" i="2"/>
  <c r="C23" i="9"/>
  <c r="C23" i="2"/>
  <c r="C27" i="9"/>
  <c r="C27" i="2"/>
  <c r="L27" i="2" s="1"/>
  <c r="C31" i="9"/>
  <c r="C31" i="2"/>
  <c r="C35" i="2"/>
  <c r="C35" i="9"/>
  <c r="C39" i="2"/>
  <c r="C39" i="9"/>
  <c r="C43" i="2"/>
  <c r="C43" i="9"/>
  <c r="C47" i="2"/>
  <c r="C47" i="9"/>
  <c r="C51" i="2"/>
  <c r="C51" i="9"/>
  <c r="C55" i="2"/>
  <c r="C55" i="9"/>
  <c r="C59" i="2"/>
  <c r="C59" i="9"/>
  <c r="H59" i="9" s="1"/>
  <c r="C63" i="2"/>
  <c r="C63" i="9"/>
  <c r="C67" i="2"/>
  <c r="C67" i="9"/>
  <c r="C71" i="2"/>
  <c r="C71" i="9"/>
  <c r="C75" i="2"/>
  <c r="C75" i="9"/>
  <c r="C79" i="2"/>
  <c r="C79" i="9"/>
  <c r="C83" i="2"/>
  <c r="C83" i="9"/>
  <c r="C87" i="2"/>
  <c r="C87" i="9"/>
  <c r="C91" i="2"/>
  <c r="C91" i="9"/>
  <c r="C95" i="2"/>
  <c r="C95" i="9"/>
  <c r="C99" i="2"/>
  <c r="C99" i="9"/>
  <c r="C103" i="2"/>
  <c r="C103" i="9"/>
  <c r="C107" i="2"/>
  <c r="C107" i="9"/>
  <c r="C111" i="2"/>
  <c r="C111" i="9"/>
  <c r="C115" i="2"/>
  <c r="C115" i="9"/>
  <c r="C119" i="2"/>
  <c r="C119" i="9"/>
  <c r="C125" i="9"/>
  <c r="C125" i="2"/>
  <c r="C129" i="9"/>
  <c r="C129" i="2"/>
  <c r="C133" i="9"/>
  <c r="C133" i="2"/>
  <c r="C137" i="9"/>
  <c r="C137" i="2"/>
  <c r="C141" i="9"/>
  <c r="C141" i="2"/>
  <c r="C145" i="9"/>
  <c r="C145" i="2"/>
  <c r="C149" i="9"/>
  <c r="C149" i="2"/>
  <c r="C153" i="9"/>
  <c r="C153" i="2"/>
  <c r="C157" i="9"/>
  <c r="C157" i="2"/>
  <c r="C161" i="9"/>
  <c r="C161" i="2"/>
  <c r="C165" i="9"/>
  <c r="C165" i="2"/>
  <c r="C169" i="9"/>
  <c r="C169" i="2"/>
  <c r="C173" i="9"/>
  <c r="C173" i="2"/>
  <c r="C177" i="9"/>
  <c r="C177" i="2"/>
  <c r="C181" i="9"/>
  <c r="C181" i="2"/>
  <c r="C185" i="9"/>
  <c r="C185" i="2"/>
  <c r="C189" i="9"/>
  <c r="C189" i="2"/>
  <c r="C193" i="9"/>
  <c r="C193" i="2"/>
  <c r="C197" i="9"/>
  <c r="C197" i="2"/>
  <c r="C201" i="9"/>
  <c r="C201" i="2"/>
  <c r="C205" i="9"/>
  <c r="C205" i="2"/>
  <c r="C210" i="9"/>
  <c r="C210" i="2"/>
  <c r="C214" i="9"/>
  <c r="F214" i="9" s="1"/>
  <c r="C214" i="2"/>
  <c r="C218" i="9"/>
  <c r="C218" i="2"/>
  <c r="C222" i="9"/>
  <c r="K222" i="9" s="1"/>
  <c r="C222" i="2"/>
  <c r="C226" i="9"/>
  <c r="C226" i="2"/>
  <c r="C230" i="9"/>
  <c r="C230" i="2"/>
  <c r="C234" i="9"/>
  <c r="C234" i="2"/>
  <c r="C238" i="9"/>
  <c r="C238" i="2"/>
  <c r="C242" i="9"/>
  <c r="C242" i="2"/>
  <c r="C246" i="9"/>
  <c r="C246" i="2"/>
  <c r="C250" i="9"/>
  <c r="C250" i="2"/>
  <c r="C254" i="9"/>
  <c r="C254" i="2"/>
  <c r="C258" i="9"/>
  <c r="C258" i="2"/>
  <c r="C262" i="9"/>
  <c r="K262" i="9" s="1"/>
  <c r="C262" i="2"/>
  <c r="C266" i="9"/>
  <c r="C266" i="2"/>
  <c r="C270" i="9"/>
  <c r="C270" i="2"/>
  <c r="C274" i="9"/>
  <c r="C274" i="2"/>
  <c r="C278" i="9"/>
  <c r="H278" i="9" s="1"/>
  <c r="C278" i="2"/>
  <c r="H278" i="2" s="1"/>
  <c r="C282" i="9"/>
  <c r="C282" i="2"/>
  <c r="C287" i="9"/>
  <c r="K287" i="9" s="1"/>
  <c r="C287" i="2"/>
  <c r="C291" i="9"/>
  <c r="C291" i="2"/>
  <c r="C295" i="9"/>
  <c r="H295" i="9" s="1"/>
  <c r="C295" i="2"/>
  <c r="C299" i="2"/>
  <c r="C299" i="9"/>
  <c r="C303" i="9"/>
  <c r="C303" i="2"/>
  <c r="C307" i="9"/>
  <c r="C307" i="2"/>
  <c r="C311" i="9"/>
  <c r="C311" i="2"/>
  <c r="C315" i="9"/>
  <c r="C315" i="2"/>
  <c r="C319" i="9"/>
  <c r="C319" i="2"/>
  <c r="C13" i="9"/>
  <c r="C13" i="2"/>
  <c r="C21" i="9"/>
  <c r="C21" i="2"/>
  <c r="C29" i="9"/>
  <c r="C29" i="2"/>
  <c r="C37" i="9"/>
  <c r="C37" i="2"/>
  <c r="C45" i="9"/>
  <c r="C45" i="2"/>
  <c r="C53" i="9"/>
  <c r="C53" i="2"/>
  <c r="C61" i="9"/>
  <c r="C61" i="2"/>
  <c r="C69" i="9"/>
  <c r="C69" i="2"/>
  <c r="C77" i="9"/>
  <c r="C77" i="2"/>
  <c r="C85" i="9"/>
  <c r="C85" i="2"/>
  <c r="C93" i="9"/>
  <c r="C93" i="2"/>
  <c r="C97" i="9"/>
  <c r="C97" i="2"/>
  <c r="C105" i="9"/>
  <c r="C105" i="2"/>
  <c r="C113" i="9"/>
  <c r="C113" i="2"/>
  <c r="C121" i="9"/>
  <c r="C121" i="2"/>
  <c r="C131" i="2"/>
  <c r="C131" i="9"/>
  <c r="C139" i="2"/>
  <c r="C139" i="9"/>
  <c r="C147" i="9"/>
  <c r="C147" i="2"/>
  <c r="C155" i="9"/>
  <c r="C155" i="2"/>
  <c r="C163" i="9"/>
  <c r="C163" i="2"/>
  <c r="C171" i="2"/>
  <c r="C171" i="9"/>
  <c r="C183" i="9"/>
  <c r="H183" i="9" s="1"/>
  <c r="C183" i="2"/>
  <c r="C191" i="9"/>
  <c r="C191" i="2"/>
  <c r="C199" i="9"/>
  <c r="I199" i="9" s="1"/>
  <c r="C199" i="2"/>
  <c r="C208" i="9"/>
  <c r="C208" i="2"/>
  <c r="C216" i="9"/>
  <c r="C216" i="2"/>
  <c r="C224" i="9"/>
  <c r="C224" i="2"/>
  <c r="C232" i="9"/>
  <c r="C232" i="2"/>
  <c r="C240" i="9"/>
  <c r="C240" i="2"/>
  <c r="C248" i="9"/>
  <c r="C248" i="2"/>
  <c r="C256" i="9"/>
  <c r="C256" i="2"/>
  <c r="C264" i="9"/>
  <c r="F264" i="9" s="1"/>
  <c r="C264" i="2"/>
  <c r="C272" i="9"/>
  <c r="C272" i="2"/>
  <c r="C280" i="9"/>
  <c r="C280" i="2"/>
  <c r="C289" i="9"/>
  <c r="C289" i="2"/>
  <c r="C297" i="9"/>
  <c r="C297" i="2"/>
  <c r="C305" i="9"/>
  <c r="C305" i="2"/>
  <c r="C313" i="9"/>
  <c r="C313" i="2"/>
  <c r="C10" i="9"/>
  <c r="C10" i="2"/>
  <c r="C18" i="9"/>
  <c r="C18" i="2"/>
  <c r="C26" i="9"/>
  <c r="C26" i="2"/>
  <c r="C34" i="9"/>
  <c r="C34" i="2"/>
  <c r="C38" i="9"/>
  <c r="C38" i="2"/>
  <c r="C46" i="9"/>
  <c r="C46" i="2"/>
  <c r="C54" i="9"/>
  <c r="C54" i="2"/>
  <c r="C58" i="9"/>
  <c r="C58" i="2"/>
  <c r="C66" i="9"/>
  <c r="C66" i="2"/>
  <c r="C74" i="9"/>
  <c r="C74" i="2"/>
  <c r="C82" i="9"/>
  <c r="C82" i="2"/>
  <c r="C94" i="9"/>
  <c r="C94" i="2"/>
  <c r="C102" i="9"/>
  <c r="C102" i="2"/>
  <c r="C110" i="9"/>
  <c r="K110" i="9" s="1"/>
  <c r="C110" i="2"/>
  <c r="C118" i="9"/>
  <c r="H118" i="9" s="1"/>
  <c r="C118" i="2"/>
  <c r="C128" i="2"/>
  <c r="C128" i="9"/>
  <c r="C136" i="2"/>
  <c r="C136" i="9"/>
  <c r="C148" i="9"/>
  <c r="C148" i="2"/>
  <c r="C156" i="9"/>
  <c r="C156" i="2"/>
  <c r="C164" i="9"/>
  <c r="H164" i="9" s="1"/>
  <c r="C164" i="2"/>
  <c r="H164" i="2" s="1"/>
  <c r="C172" i="9"/>
  <c r="C172" i="2"/>
  <c r="C180" i="9"/>
  <c r="C180" i="2"/>
  <c r="C184" i="2"/>
  <c r="C184" i="9"/>
  <c r="C192" i="2"/>
  <c r="C192" i="9"/>
  <c r="C200" i="2"/>
  <c r="C200" i="9"/>
  <c r="C209" i="9"/>
  <c r="C209" i="2"/>
  <c r="C217" i="9"/>
  <c r="C217" i="2"/>
  <c r="C225" i="9"/>
  <c r="C225" i="2"/>
  <c r="C233" i="9"/>
  <c r="C233" i="2"/>
  <c r="C241" i="9"/>
  <c r="C241" i="2"/>
  <c r="C257" i="9"/>
  <c r="C257" i="2"/>
  <c r="C8" i="9"/>
  <c r="C8" i="2"/>
  <c r="C12" i="9"/>
  <c r="C12" i="2"/>
  <c r="C16" i="9"/>
  <c r="C16" i="2"/>
  <c r="C20" i="9"/>
  <c r="C20" i="2"/>
  <c r="I20" i="2" s="1"/>
  <c r="C24" i="9"/>
  <c r="C24" i="2"/>
  <c r="C28" i="9"/>
  <c r="E28" i="9" s="1"/>
  <c r="C28" i="2"/>
  <c r="C32" i="9"/>
  <c r="C32" i="2"/>
  <c r="C36" i="9"/>
  <c r="C36" i="2"/>
  <c r="C40" i="2"/>
  <c r="C40" i="9"/>
  <c r="C44" i="9"/>
  <c r="C44" i="2"/>
  <c r="C48" i="2"/>
  <c r="C48" i="9"/>
  <c r="C52" i="9"/>
  <c r="C52" i="2"/>
  <c r="C56" i="2"/>
  <c r="C56" i="9"/>
  <c r="C60" i="9"/>
  <c r="C60" i="2"/>
  <c r="C64" i="2"/>
  <c r="C64" i="9"/>
  <c r="C68" i="9"/>
  <c r="C68" i="2"/>
  <c r="C72" i="2"/>
  <c r="C72" i="9"/>
  <c r="C76" i="9"/>
  <c r="C76" i="2"/>
  <c r="C80" i="2"/>
  <c r="C80" i="9"/>
  <c r="C84" i="9"/>
  <c r="C84" i="2"/>
  <c r="C88" i="2"/>
  <c r="C88" i="9"/>
  <c r="C92" i="9"/>
  <c r="C92" i="2"/>
  <c r="C96" i="2"/>
  <c r="C96" i="9"/>
  <c r="C100" i="9"/>
  <c r="C100" i="2"/>
  <c r="C104" i="2"/>
  <c r="C104" i="9"/>
  <c r="C108" i="9"/>
  <c r="C108" i="2"/>
  <c r="C112" i="2"/>
  <c r="C112" i="9"/>
  <c r="K112" i="9" s="1"/>
  <c r="C116" i="9"/>
  <c r="C116" i="2"/>
  <c r="C120" i="2"/>
  <c r="K120" i="2" s="1"/>
  <c r="C120" i="9"/>
  <c r="C126" i="9"/>
  <c r="C126" i="2"/>
  <c r="C130" i="9"/>
  <c r="C130" i="2"/>
  <c r="C134" i="9"/>
  <c r="C134" i="2"/>
  <c r="C138" i="9"/>
  <c r="C138" i="2"/>
  <c r="C142" i="9"/>
  <c r="C142" i="2"/>
  <c r="C146" i="9"/>
  <c r="C146" i="2"/>
  <c r="C150" i="9"/>
  <c r="C150" i="2"/>
  <c r="C154" i="9"/>
  <c r="C154" i="2"/>
  <c r="C158" i="9"/>
  <c r="C158" i="2"/>
  <c r="C162" i="9"/>
  <c r="C162" i="2"/>
  <c r="C166" i="9"/>
  <c r="C166" i="2"/>
  <c r="C170" i="9"/>
  <c r="F170" i="9" s="1"/>
  <c r="C170" i="2"/>
  <c r="C174" i="9"/>
  <c r="C174" i="2"/>
  <c r="C178" i="9"/>
  <c r="C178" i="2"/>
  <c r="C182" i="9"/>
  <c r="C182" i="2"/>
  <c r="C186" i="9"/>
  <c r="C186" i="2"/>
  <c r="C190" i="9"/>
  <c r="C190" i="2"/>
  <c r="C194" i="9"/>
  <c r="C194" i="2"/>
  <c r="C198" i="9"/>
  <c r="C198" i="2"/>
  <c r="C202" i="9"/>
  <c r="C202" i="2"/>
  <c r="C207" i="9"/>
  <c r="C207" i="2"/>
  <c r="C211" i="9"/>
  <c r="C211" i="2"/>
  <c r="C215" i="9"/>
  <c r="C215" i="2"/>
  <c r="C219" i="9"/>
  <c r="C219" i="2"/>
  <c r="C223" i="9"/>
  <c r="C223" i="2"/>
  <c r="C227" i="9"/>
  <c r="C227" i="2"/>
  <c r="C231" i="9"/>
  <c r="C231" i="2"/>
  <c r="C235" i="2"/>
  <c r="C235" i="9"/>
  <c r="C239" i="9"/>
  <c r="C239" i="2"/>
  <c r="C243" i="9"/>
  <c r="C243" i="2"/>
  <c r="C247" i="9"/>
  <c r="C247" i="2"/>
  <c r="C251" i="9"/>
  <c r="C251" i="2"/>
  <c r="C255" i="9"/>
  <c r="C255" i="2"/>
  <c r="C259" i="9"/>
  <c r="C259" i="2"/>
  <c r="C263" i="9"/>
  <c r="C263" i="2"/>
  <c r="C267" i="2"/>
  <c r="C267" i="9"/>
  <c r="C271" i="9"/>
  <c r="C271" i="2"/>
  <c r="C275" i="9"/>
  <c r="C275" i="2"/>
  <c r="C279" i="9"/>
  <c r="C279" i="2"/>
  <c r="C283" i="9"/>
  <c r="L283" i="9" s="1"/>
  <c r="C283" i="2"/>
  <c r="C288" i="9"/>
  <c r="C288" i="2"/>
  <c r="C292" i="9"/>
  <c r="C292" i="2"/>
  <c r="C296" i="9"/>
  <c r="C296" i="2"/>
  <c r="C300" i="9"/>
  <c r="C300" i="2"/>
  <c r="C304" i="9"/>
  <c r="C304" i="2"/>
  <c r="C308" i="9"/>
  <c r="C308" i="2"/>
  <c r="C312" i="9"/>
  <c r="E312" i="9" s="1"/>
  <c r="C312" i="2"/>
  <c r="C316" i="9"/>
  <c r="C316" i="2"/>
  <c r="H252" i="9"/>
  <c r="H198" i="9"/>
  <c r="L188" i="9"/>
  <c r="L204" i="9"/>
  <c r="H284" i="9"/>
  <c r="K292" i="9"/>
  <c r="H285" i="9"/>
  <c r="H221" i="2"/>
  <c r="H221" i="9"/>
  <c r="L77" i="2"/>
  <c r="K184" i="2"/>
  <c r="K215" i="9"/>
  <c r="L231" i="9"/>
  <c r="H301" i="9"/>
  <c r="H44" i="9"/>
  <c r="L166" i="9"/>
  <c r="K103" i="9"/>
  <c r="K153" i="9"/>
  <c r="K177" i="2"/>
  <c r="H201" i="9"/>
  <c r="K240" i="9"/>
  <c r="K256" i="9"/>
  <c r="K272" i="2"/>
  <c r="H297" i="9"/>
  <c r="E84" i="9"/>
  <c r="H237" i="2"/>
  <c r="L249" i="9"/>
  <c r="E68" i="9"/>
  <c r="H9" i="9"/>
  <c r="H9" i="2"/>
  <c r="K171" i="9"/>
  <c r="K187" i="9"/>
  <c r="K203" i="9"/>
  <c r="K210" i="9"/>
  <c r="K218" i="9"/>
  <c r="K250" i="9"/>
  <c r="E258" i="9"/>
  <c r="L274" i="9"/>
  <c r="K299" i="9"/>
  <c r="K315" i="9"/>
  <c r="H9" i="8"/>
  <c r="H59" i="2"/>
  <c r="H147" i="2"/>
  <c r="K119" i="9"/>
  <c r="K22" i="9"/>
  <c r="K118" i="9"/>
  <c r="H86" i="9"/>
  <c r="K22" i="2"/>
  <c r="K118" i="2"/>
  <c r="K290" i="2"/>
  <c r="K119" i="2"/>
  <c r="H86" i="2"/>
  <c r="H252" i="2"/>
  <c r="H53" i="2"/>
  <c r="H119" i="9"/>
  <c r="K317" i="9"/>
  <c r="I298" i="9"/>
  <c r="L266" i="9"/>
  <c r="E252" i="9"/>
  <c r="L243" i="9"/>
  <c r="K207" i="9"/>
  <c r="H182" i="9"/>
  <c r="L139" i="9"/>
  <c r="K137" i="2"/>
  <c r="K121" i="2" l="1"/>
  <c r="E121" i="2"/>
  <c r="H121" i="2"/>
  <c r="E318" i="2"/>
  <c r="H318" i="2"/>
  <c r="K318" i="2"/>
  <c r="F318" i="2"/>
  <c r="I318" i="2"/>
  <c r="L318" i="2"/>
  <c r="L318" i="9"/>
  <c r="H318" i="9"/>
  <c r="K318" i="9"/>
  <c r="E318" i="9"/>
  <c r="I318" i="9"/>
  <c r="F318" i="9"/>
  <c r="L120" i="2"/>
  <c r="E120" i="2"/>
  <c r="H120" i="2"/>
  <c r="L221" i="9"/>
  <c r="E282" i="2"/>
  <c r="I282" i="2"/>
  <c r="L282" i="2"/>
  <c r="K282" i="2"/>
  <c r="F282" i="2"/>
  <c r="H282" i="2"/>
  <c r="K282" i="9"/>
  <c r="F282" i="9"/>
  <c r="I282" i="9"/>
  <c r="L282" i="9"/>
  <c r="E282" i="9"/>
  <c r="H282" i="9"/>
  <c r="I206" i="2"/>
  <c r="L206" i="2"/>
  <c r="H206" i="2"/>
  <c r="F206" i="2"/>
  <c r="K206" i="2"/>
  <c r="E206" i="2"/>
  <c r="F206" i="9"/>
  <c r="L206" i="9"/>
  <c r="H206" i="9"/>
  <c r="K206" i="9"/>
  <c r="E206" i="9"/>
  <c r="I206" i="9"/>
  <c r="F121" i="2"/>
  <c r="I121" i="2"/>
  <c r="L121" i="2"/>
  <c r="H121" i="9"/>
  <c r="E121" i="9"/>
  <c r="K121" i="9"/>
  <c r="I121" i="9"/>
  <c r="F121" i="9"/>
  <c r="L121" i="9"/>
  <c r="H184" i="2"/>
  <c r="H222" i="9"/>
  <c r="H20" i="2"/>
  <c r="H276" i="2"/>
  <c r="H272" i="2"/>
  <c r="F65" i="2"/>
  <c r="E65" i="2"/>
  <c r="I65" i="2"/>
  <c r="K65" i="2"/>
  <c r="H65" i="2"/>
  <c r="L65" i="2"/>
  <c r="E96" i="2"/>
  <c r="H96" i="2"/>
  <c r="F96" i="2"/>
  <c r="I96" i="2"/>
  <c r="K96" i="2"/>
  <c r="L96" i="2"/>
  <c r="L169" i="2"/>
  <c r="H169" i="2"/>
  <c r="F169" i="2"/>
  <c r="K169" i="2"/>
  <c r="E169" i="2"/>
  <c r="I169" i="2"/>
  <c r="F33" i="2"/>
  <c r="E33" i="2"/>
  <c r="I33" i="2"/>
  <c r="K116" i="2"/>
  <c r="E116" i="2"/>
  <c r="F116" i="2"/>
  <c r="I116" i="2"/>
  <c r="F184" i="2"/>
  <c r="E184" i="2"/>
  <c r="L184" i="2"/>
  <c r="I184" i="2"/>
  <c r="H281" i="2"/>
  <c r="I83" i="2"/>
  <c r="E83" i="2"/>
  <c r="F83" i="2"/>
  <c r="H83" i="2"/>
  <c r="L83" i="2"/>
  <c r="K237" i="2"/>
  <c r="F237" i="2"/>
  <c r="L237" i="2"/>
  <c r="E237" i="2"/>
  <c r="F39" i="2"/>
  <c r="E39" i="2"/>
  <c r="L39" i="2"/>
  <c r="I39" i="2"/>
  <c r="K131" i="2"/>
  <c r="F131" i="2"/>
  <c r="L131" i="2"/>
  <c r="E131" i="2"/>
  <c r="H131" i="2"/>
  <c r="H177" i="2"/>
  <c r="I177" i="2"/>
  <c r="E177" i="2"/>
  <c r="F177" i="2"/>
  <c r="H39" i="2"/>
  <c r="I237" i="2"/>
  <c r="K83" i="2"/>
  <c r="L20" i="2"/>
  <c r="K20" i="2"/>
  <c r="F20" i="2"/>
  <c r="E20" i="2"/>
  <c r="E46" i="2"/>
  <c r="F46" i="2"/>
  <c r="F137" i="2"/>
  <c r="E137" i="2"/>
  <c r="I137" i="2"/>
  <c r="K276" i="2"/>
  <c r="E276" i="2"/>
  <c r="F276" i="2"/>
  <c r="K33" i="2"/>
  <c r="I46" i="2"/>
  <c r="K39" i="2"/>
  <c r="L33" i="2"/>
  <c r="L137" i="2"/>
  <c r="I27" i="2"/>
  <c r="E27" i="2"/>
  <c r="H27" i="2"/>
  <c r="F27" i="2"/>
  <c r="K27" i="2"/>
  <c r="I120" i="2"/>
  <c r="F120" i="2"/>
  <c r="H46" i="2"/>
  <c r="L46" i="2"/>
  <c r="L276" i="2"/>
  <c r="L116" i="2"/>
  <c r="F242" i="2"/>
  <c r="E242" i="2"/>
  <c r="K242" i="2"/>
  <c r="H242" i="2"/>
  <c r="L242" i="2"/>
  <c r="L52" i="2"/>
  <c r="K52" i="2"/>
  <c r="E52" i="2"/>
  <c r="I52" i="2"/>
  <c r="F52" i="2"/>
  <c r="F77" i="2"/>
  <c r="E77" i="2"/>
  <c r="L272" i="2"/>
  <c r="F272" i="2"/>
  <c r="E272" i="2"/>
  <c r="I272" i="2"/>
  <c r="H77" i="2"/>
  <c r="H116" i="2"/>
  <c r="H52" i="2"/>
  <c r="K46" i="2"/>
  <c r="H137" i="2"/>
  <c r="I77" i="2"/>
  <c r="F281" i="2"/>
  <c r="E281" i="2"/>
  <c r="L281" i="2"/>
  <c r="I242" i="2"/>
  <c r="I131" i="2"/>
  <c r="L177" i="2"/>
  <c r="K77" i="2"/>
  <c r="I281" i="2"/>
  <c r="H317" i="9"/>
  <c r="I285" i="9"/>
  <c r="H287" i="9"/>
  <c r="F221" i="9"/>
  <c r="E285" i="9"/>
  <c r="K51" i="9"/>
  <c r="H51" i="9"/>
  <c r="F51" i="9"/>
  <c r="E51" i="9"/>
  <c r="I51" i="9"/>
  <c r="L51" i="9"/>
  <c r="K190" i="9"/>
  <c r="I190" i="9"/>
  <c r="H190" i="9"/>
  <c r="F190" i="9"/>
  <c r="E190" i="9"/>
  <c r="L190" i="9"/>
  <c r="E225" i="9"/>
  <c r="F225" i="9"/>
  <c r="I225" i="9"/>
  <c r="L225" i="9"/>
  <c r="K225" i="9"/>
  <c r="H225" i="9"/>
  <c r="F234" i="9"/>
  <c r="H234" i="9"/>
  <c r="I234" i="9"/>
  <c r="E234" i="9"/>
  <c r="L234" i="9"/>
  <c r="F260" i="9"/>
  <c r="L260" i="9"/>
  <c r="K260" i="9"/>
  <c r="I260" i="9"/>
  <c r="H307" i="9"/>
  <c r="E307" i="9"/>
  <c r="F307" i="9"/>
  <c r="I307" i="9"/>
  <c r="K307" i="9"/>
  <c r="L307" i="9"/>
  <c r="H199" i="9"/>
  <c r="L183" i="9"/>
  <c r="K68" i="9"/>
  <c r="L28" i="9"/>
  <c r="F28" i="9"/>
  <c r="I28" i="9"/>
  <c r="K28" i="9"/>
  <c r="L112" i="9"/>
  <c r="I112" i="9"/>
  <c r="E112" i="9"/>
  <c r="H112" i="9"/>
  <c r="F112" i="9"/>
  <c r="K146" i="9"/>
  <c r="E146" i="9"/>
  <c r="F146" i="9"/>
  <c r="H146" i="9"/>
  <c r="I146" i="9"/>
  <c r="L146" i="9"/>
  <c r="K164" i="9"/>
  <c r="F164" i="9"/>
  <c r="E164" i="9"/>
  <c r="I164" i="9"/>
  <c r="K174" i="9"/>
  <c r="I174" i="9"/>
  <c r="H174" i="9"/>
  <c r="E174" i="9"/>
  <c r="F174" i="9"/>
  <c r="L174" i="9"/>
  <c r="I182" i="9"/>
  <c r="E182" i="9"/>
  <c r="F182" i="9"/>
  <c r="K182" i="9"/>
  <c r="L182" i="9"/>
  <c r="E191" i="9"/>
  <c r="F191" i="9"/>
  <c r="L191" i="9"/>
  <c r="K191" i="9"/>
  <c r="K200" i="9"/>
  <c r="L200" i="9"/>
  <c r="I200" i="9"/>
  <c r="F200" i="9"/>
  <c r="E200" i="9"/>
  <c r="H200" i="9"/>
  <c r="F208" i="9"/>
  <c r="E208" i="9"/>
  <c r="I208" i="9"/>
  <c r="K208" i="9"/>
  <c r="L208" i="9"/>
  <c r="F217" i="9"/>
  <c r="L217" i="9"/>
  <c r="E217" i="9"/>
  <c r="I217" i="9"/>
  <c r="H217" i="9"/>
  <c r="K217" i="9"/>
  <c r="I226" i="9"/>
  <c r="F226" i="9"/>
  <c r="E226" i="9"/>
  <c r="L226" i="9"/>
  <c r="H226" i="9"/>
  <c r="K226" i="9"/>
  <c r="K235" i="9"/>
  <c r="H235" i="9"/>
  <c r="E235" i="9"/>
  <c r="I235" i="9"/>
  <c r="F235" i="9"/>
  <c r="L235" i="9"/>
  <c r="K245" i="9"/>
  <c r="E245" i="9"/>
  <c r="F245" i="9"/>
  <c r="H245" i="9"/>
  <c r="I245" i="9"/>
  <c r="K253" i="9"/>
  <c r="I253" i="9"/>
  <c r="H253" i="9"/>
  <c r="F253" i="9"/>
  <c r="E253" i="9"/>
  <c r="H261" i="9"/>
  <c r="E261" i="9"/>
  <c r="I261" i="9"/>
  <c r="F261" i="9"/>
  <c r="K261" i="9"/>
  <c r="L261" i="9"/>
  <c r="E270" i="9"/>
  <c r="F270" i="9"/>
  <c r="H270" i="9"/>
  <c r="I270" i="9"/>
  <c r="L270" i="9"/>
  <c r="L280" i="9"/>
  <c r="E280" i="9"/>
  <c r="F280" i="9"/>
  <c r="H280" i="9"/>
  <c r="I280" i="9"/>
  <c r="K280" i="9"/>
  <c r="H290" i="9"/>
  <c r="E290" i="9"/>
  <c r="F290" i="9"/>
  <c r="K290" i="9"/>
  <c r="I290" i="9"/>
  <c r="E299" i="9"/>
  <c r="F299" i="9"/>
  <c r="L299" i="9"/>
  <c r="H299" i="9"/>
  <c r="I299" i="9"/>
  <c r="H308" i="9"/>
  <c r="E308" i="9"/>
  <c r="F308" i="9"/>
  <c r="L308" i="9"/>
  <c r="K308" i="9"/>
  <c r="I308" i="9"/>
  <c r="L317" i="9"/>
  <c r="F317" i="9"/>
  <c r="I317" i="9"/>
  <c r="E317" i="9"/>
  <c r="H191" i="9"/>
  <c r="K270" i="9"/>
  <c r="I181" i="9"/>
  <c r="F181" i="9"/>
  <c r="K181" i="9"/>
  <c r="L181" i="9"/>
  <c r="K269" i="9"/>
  <c r="I269" i="9"/>
  <c r="H269" i="9"/>
  <c r="F269" i="9"/>
  <c r="E269" i="9"/>
  <c r="L269" i="9"/>
  <c r="L201" i="9"/>
  <c r="I201" i="9"/>
  <c r="E201" i="9"/>
  <c r="F201" i="9"/>
  <c r="K201" i="9"/>
  <c r="E254" i="9"/>
  <c r="F254" i="9"/>
  <c r="L254" i="9"/>
  <c r="I254" i="9"/>
  <c r="K254" i="9"/>
  <c r="F309" i="9"/>
  <c r="K309" i="9"/>
  <c r="L309" i="9"/>
  <c r="I309" i="9"/>
  <c r="E309" i="9"/>
  <c r="H262" i="9"/>
  <c r="F172" i="9"/>
  <c r="E172" i="9"/>
  <c r="H172" i="9"/>
  <c r="K172" i="9"/>
  <c r="L172" i="9"/>
  <c r="I172" i="9"/>
  <c r="E316" i="9"/>
  <c r="L316" i="9"/>
  <c r="H316" i="9"/>
  <c r="I316" i="9"/>
  <c r="F316" i="9"/>
  <c r="K316" i="9"/>
  <c r="K166" i="9"/>
  <c r="I166" i="9"/>
  <c r="H166" i="9"/>
  <c r="E166" i="9"/>
  <c r="F166" i="9"/>
  <c r="K192" i="9"/>
  <c r="I192" i="9"/>
  <c r="H192" i="9"/>
  <c r="E192" i="9"/>
  <c r="F192" i="9"/>
  <c r="L192" i="9"/>
  <c r="H227" i="9"/>
  <c r="F227" i="9"/>
  <c r="I227" i="9"/>
  <c r="L227" i="9"/>
  <c r="K227" i="9"/>
  <c r="E227" i="9"/>
  <c r="K271" i="9"/>
  <c r="I271" i="9"/>
  <c r="H271" i="9"/>
  <c r="F271" i="9"/>
  <c r="E271" i="9"/>
  <c r="L271" i="9"/>
  <c r="E272" i="9"/>
  <c r="H272" i="9"/>
  <c r="F272" i="9"/>
  <c r="I272" i="9"/>
  <c r="K272" i="9"/>
  <c r="L272" i="9"/>
  <c r="L84" i="9"/>
  <c r="I84" i="9"/>
  <c r="F84" i="9"/>
  <c r="H155" i="9"/>
  <c r="F155" i="9"/>
  <c r="E155" i="9"/>
  <c r="I155" i="9"/>
  <c r="L155" i="9"/>
  <c r="F167" i="9"/>
  <c r="E167" i="9"/>
  <c r="I167" i="9"/>
  <c r="K167" i="9"/>
  <c r="L167" i="9"/>
  <c r="L176" i="9"/>
  <c r="K176" i="9"/>
  <c r="F176" i="9"/>
  <c r="E176" i="9"/>
  <c r="H176" i="9"/>
  <c r="I176" i="9"/>
  <c r="H193" i="9"/>
  <c r="I193" i="9"/>
  <c r="F193" i="9"/>
  <c r="E193" i="9"/>
  <c r="K193" i="9"/>
  <c r="L193" i="9"/>
  <c r="E202" i="9"/>
  <c r="F202" i="9"/>
  <c r="H202" i="9"/>
  <c r="I202" i="9"/>
  <c r="L202" i="9"/>
  <c r="I210" i="9"/>
  <c r="H210" i="9"/>
  <c r="F210" i="9"/>
  <c r="E210" i="9"/>
  <c r="K219" i="9"/>
  <c r="E219" i="9"/>
  <c r="F219" i="9"/>
  <c r="I219" i="9"/>
  <c r="H219" i="9"/>
  <c r="L219" i="9"/>
  <c r="K229" i="9"/>
  <c r="I229" i="9"/>
  <c r="E229" i="9"/>
  <c r="F229" i="9"/>
  <c r="H229" i="9"/>
  <c r="E238" i="9"/>
  <c r="F238" i="9"/>
  <c r="I238" i="9"/>
  <c r="L238" i="9"/>
  <c r="H238" i="9"/>
  <c r="F247" i="9"/>
  <c r="E247" i="9"/>
  <c r="I247" i="9"/>
  <c r="L247" i="9"/>
  <c r="H247" i="9"/>
  <c r="K247" i="9"/>
  <c r="L255" i="9"/>
  <c r="K255" i="9"/>
  <c r="H255" i="9"/>
  <c r="I255" i="9"/>
  <c r="F255" i="9"/>
  <c r="E255" i="9"/>
  <c r="I263" i="9"/>
  <c r="E263" i="9"/>
  <c r="H263" i="9"/>
  <c r="L263" i="9"/>
  <c r="F263" i="9"/>
  <c r="K263" i="9"/>
  <c r="K273" i="9"/>
  <c r="E273" i="9"/>
  <c r="I273" i="9"/>
  <c r="F273" i="9"/>
  <c r="L273" i="9"/>
  <c r="H283" i="9"/>
  <c r="E283" i="9"/>
  <c r="F283" i="9"/>
  <c r="I283" i="9"/>
  <c r="E292" i="9"/>
  <c r="F292" i="9"/>
  <c r="L292" i="9"/>
  <c r="H292" i="9"/>
  <c r="I292" i="9"/>
  <c r="L301" i="9"/>
  <c r="K301" i="9"/>
  <c r="E301" i="9"/>
  <c r="F301" i="9"/>
  <c r="E311" i="9"/>
  <c r="F311" i="9"/>
  <c r="L311" i="9"/>
  <c r="H311" i="9"/>
  <c r="I311" i="9"/>
  <c r="K311" i="9"/>
  <c r="H254" i="9"/>
  <c r="H167" i="9"/>
  <c r="K283" i="9"/>
  <c r="K238" i="9"/>
  <c r="L253" i="9"/>
  <c r="E144" i="9"/>
  <c r="H144" i="9"/>
  <c r="F144" i="9"/>
  <c r="K144" i="9"/>
  <c r="L144" i="9"/>
  <c r="I144" i="9"/>
  <c r="K298" i="9"/>
  <c r="F298" i="9"/>
  <c r="E298" i="9"/>
  <c r="H298" i="9"/>
  <c r="L153" i="9"/>
  <c r="I153" i="9"/>
  <c r="F153" i="9"/>
  <c r="H153" i="9"/>
  <c r="E153" i="9"/>
  <c r="F183" i="9"/>
  <c r="E183" i="9"/>
  <c r="I183" i="9"/>
  <c r="K183" i="9"/>
  <c r="F218" i="9"/>
  <c r="I218" i="9"/>
  <c r="H218" i="9"/>
  <c r="E218" i="9"/>
  <c r="L218" i="9"/>
  <c r="F246" i="9"/>
  <c r="I246" i="9"/>
  <c r="E246" i="9"/>
  <c r="L246" i="9"/>
  <c r="K246" i="9"/>
  <c r="F262" i="9"/>
  <c r="E262" i="9"/>
  <c r="I262" i="9"/>
  <c r="L262" i="9"/>
  <c r="F291" i="9"/>
  <c r="H291" i="9"/>
  <c r="E291" i="9"/>
  <c r="L291" i="9"/>
  <c r="I291" i="9"/>
  <c r="K291" i="9"/>
  <c r="L64" i="9"/>
  <c r="H64" i="9"/>
  <c r="I64" i="9"/>
  <c r="E64" i="9"/>
  <c r="F64" i="9"/>
  <c r="K64" i="9"/>
  <c r="K156" i="9"/>
  <c r="H156" i="9"/>
  <c r="I156" i="9"/>
  <c r="F156" i="9"/>
  <c r="E156" i="9"/>
  <c r="F203" i="9"/>
  <c r="E203" i="9"/>
  <c r="I203" i="9"/>
  <c r="H203" i="9"/>
  <c r="L203" i="9"/>
  <c r="I221" i="9"/>
  <c r="E221" i="9"/>
  <c r="K221" i="9"/>
  <c r="L239" i="9"/>
  <c r="K239" i="9"/>
  <c r="I239" i="9"/>
  <c r="H239" i="9"/>
  <c r="F239" i="9"/>
  <c r="E239" i="9"/>
  <c r="L256" i="9"/>
  <c r="F256" i="9"/>
  <c r="H256" i="9"/>
  <c r="E256" i="9"/>
  <c r="I256" i="9"/>
  <c r="F274" i="9"/>
  <c r="E274" i="9"/>
  <c r="I274" i="9"/>
  <c r="H274" i="9"/>
  <c r="K284" i="9"/>
  <c r="E284" i="9"/>
  <c r="F284" i="9"/>
  <c r="I284" i="9"/>
  <c r="L284" i="9"/>
  <c r="L293" i="9"/>
  <c r="F293" i="9"/>
  <c r="K293" i="9"/>
  <c r="I293" i="9"/>
  <c r="H293" i="9"/>
  <c r="F303" i="9"/>
  <c r="E303" i="9"/>
  <c r="L303" i="9"/>
  <c r="I303" i="9"/>
  <c r="H303" i="9"/>
  <c r="H312" i="9"/>
  <c r="I312" i="9"/>
  <c r="F312" i="9"/>
  <c r="L312" i="9"/>
  <c r="K312" i="9"/>
  <c r="H28" i="9"/>
  <c r="H246" i="9"/>
  <c r="K274" i="9"/>
  <c r="K202" i="9"/>
  <c r="L164" i="9"/>
  <c r="I191" i="9"/>
  <c r="E110" i="9"/>
  <c r="I110" i="9"/>
  <c r="L110" i="9"/>
  <c r="F110" i="9"/>
  <c r="H110" i="9"/>
  <c r="E199" i="9"/>
  <c r="F199" i="9"/>
  <c r="L199" i="9"/>
  <c r="L252" i="9"/>
  <c r="F252" i="9"/>
  <c r="I252" i="9"/>
  <c r="K252" i="9"/>
  <c r="E181" i="9"/>
  <c r="L56" i="9"/>
  <c r="I56" i="9"/>
  <c r="E56" i="9"/>
  <c r="F56" i="9"/>
  <c r="H56" i="9"/>
  <c r="E175" i="9"/>
  <c r="F175" i="9"/>
  <c r="L175" i="9"/>
  <c r="I175" i="9"/>
  <c r="H175" i="9"/>
  <c r="E209" i="9"/>
  <c r="L209" i="9"/>
  <c r="F209" i="9"/>
  <c r="I209" i="9"/>
  <c r="K209" i="9"/>
  <c r="H209" i="9"/>
  <c r="K300" i="9"/>
  <c r="E300" i="9"/>
  <c r="F300" i="9"/>
  <c r="I300" i="9"/>
  <c r="H300" i="9"/>
  <c r="L300" i="9"/>
  <c r="F36" i="9"/>
  <c r="L36" i="9"/>
  <c r="H36" i="9"/>
  <c r="K36" i="9"/>
  <c r="I36" i="9"/>
  <c r="F62" i="9"/>
  <c r="E62" i="9"/>
  <c r="L62" i="9"/>
  <c r="H62" i="9"/>
  <c r="I62" i="9"/>
  <c r="K62" i="9"/>
  <c r="E118" i="9"/>
  <c r="F118" i="9"/>
  <c r="L118" i="9"/>
  <c r="I118" i="9"/>
  <c r="L95" i="9"/>
  <c r="F95" i="9"/>
  <c r="I95" i="9"/>
  <c r="K95" i="9"/>
  <c r="H95" i="9"/>
  <c r="E95" i="9"/>
  <c r="L168" i="9"/>
  <c r="F168" i="9"/>
  <c r="E168" i="9"/>
  <c r="I168" i="9"/>
  <c r="K168" i="9"/>
  <c r="H168" i="9"/>
  <c r="F185" i="9"/>
  <c r="E185" i="9"/>
  <c r="H185" i="9"/>
  <c r="I185" i="9"/>
  <c r="K185" i="9"/>
  <c r="L185" i="9"/>
  <c r="K194" i="9"/>
  <c r="E194" i="9"/>
  <c r="I194" i="9"/>
  <c r="F194" i="9"/>
  <c r="H194" i="9"/>
  <c r="L194" i="9"/>
  <c r="K211" i="9"/>
  <c r="I211" i="9"/>
  <c r="H211" i="9"/>
  <c r="F211" i="9"/>
  <c r="E211" i="9"/>
  <c r="L211" i="9"/>
  <c r="F230" i="9"/>
  <c r="E230" i="9"/>
  <c r="K230" i="9"/>
  <c r="I230" i="9"/>
  <c r="L230" i="9"/>
  <c r="I248" i="9"/>
  <c r="H248" i="9"/>
  <c r="F248" i="9"/>
  <c r="K248" i="9"/>
  <c r="E248" i="9"/>
  <c r="L248" i="9"/>
  <c r="L264" i="9"/>
  <c r="I264" i="9"/>
  <c r="H264" i="9"/>
  <c r="E264" i="9"/>
  <c r="K264" i="9"/>
  <c r="E14" i="9"/>
  <c r="I14" i="9"/>
  <c r="F14" i="9"/>
  <c r="H14" i="9"/>
  <c r="L14" i="9"/>
  <c r="L44" i="9"/>
  <c r="F44" i="9"/>
  <c r="I44" i="9"/>
  <c r="E44" i="9"/>
  <c r="K44" i="9"/>
  <c r="E132" i="9"/>
  <c r="K132" i="9"/>
  <c r="I132" i="9"/>
  <c r="F132" i="9"/>
  <c r="L132" i="9"/>
  <c r="L160" i="9"/>
  <c r="I160" i="9"/>
  <c r="H160" i="9"/>
  <c r="K160" i="9"/>
  <c r="F160" i="9"/>
  <c r="E160" i="9"/>
  <c r="K178" i="9"/>
  <c r="E178" i="9"/>
  <c r="H178" i="9"/>
  <c r="F178" i="9"/>
  <c r="I178" i="9"/>
  <c r="H186" i="9"/>
  <c r="F186" i="9"/>
  <c r="E186" i="9"/>
  <c r="K186" i="9"/>
  <c r="L186" i="9"/>
  <c r="I186" i="9"/>
  <c r="I195" i="9"/>
  <c r="H195" i="9"/>
  <c r="E195" i="9"/>
  <c r="F195" i="9"/>
  <c r="K195" i="9"/>
  <c r="L195" i="9"/>
  <c r="K204" i="9"/>
  <c r="E204" i="9"/>
  <c r="I204" i="9"/>
  <c r="H204" i="9"/>
  <c r="F204" i="9"/>
  <c r="E213" i="9"/>
  <c r="I213" i="9"/>
  <c r="H213" i="9"/>
  <c r="F213" i="9"/>
  <c r="K213" i="9"/>
  <c r="L213" i="9"/>
  <c r="F222" i="9"/>
  <c r="E222" i="9"/>
  <c r="I222" i="9"/>
  <c r="L222" i="9"/>
  <c r="K231" i="9"/>
  <c r="I231" i="9"/>
  <c r="F231" i="9"/>
  <c r="E231" i="9"/>
  <c r="H231" i="9"/>
  <c r="L240" i="9"/>
  <c r="F240" i="9"/>
  <c r="E240" i="9"/>
  <c r="H240" i="9"/>
  <c r="I240" i="9"/>
  <c r="K249" i="9"/>
  <c r="H249" i="9"/>
  <c r="F249" i="9"/>
  <c r="E249" i="9"/>
  <c r="I249" i="9"/>
  <c r="K257" i="9"/>
  <c r="H257" i="9"/>
  <c r="E257" i="9"/>
  <c r="I257" i="9"/>
  <c r="F257" i="9"/>
  <c r="L257" i="9"/>
  <c r="H265" i="9"/>
  <c r="F265" i="9"/>
  <c r="E265" i="9"/>
  <c r="I265" i="9"/>
  <c r="K265" i="9"/>
  <c r="L265" i="9"/>
  <c r="K275" i="9"/>
  <c r="F275" i="9"/>
  <c r="E275" i="9"/>
  <c r="I275" i="9"/>
  <c r="H275" i="9"/>
  <c r="L275" i="9"/>
  <c r="F285" i="9"/>
  <c r="L285" i="9"/>
  <c r="F295" i="9"/>
  <c r="E295" i="9"/>
  <c r="K295" i="9"/>
  <c r="I295" i="9"/>
  <c r="L295" i="9"/>
  <c r="L304" i="9"/>
  <c r="H304" i="9"/>
  <c r="E304" i="9"/>
  <c r="K304" i="9"/>
  <c r="I304" i="9"/>
  <c r="F304" i="9"/>
  <c r="E313" i="9"/>
  <c r="F313" i="9"/>
  <c r="H313" i="9"/>
  <c r="K313" i="9"/>
  <c r="L313" i="9"/>
  <c r="I313" i="9"/>
  <c r="E36" i="9"/>
  <c r="H230" i="9"/>
  <c r="K266" i="9"/>
  <c r="K155" i="9"/>
  <c r="K84" i="9"/>
  <c r="L156" i="9"/>
  <c r="L298" i="9"/>
  <c r="K75" i="9"/>
  <c r="H75" i="9"/>
  <c r="F75" i="9"/>
  <c r="E75" i="9"/>
  <c r="I75" i="9"/>
  <c r="L75" i="9"/>
  <c r="I216" i="9"/>
  <c r="F216" i="9"/>
  <c r="E216" i="9"/>
  <c r="H216" i="9"/>
  <c r="K216" i="9"/>
  <c r="L216" i="9"/>
  <c r="I289" i="9"/>
  <c r="F289" i="9"/>
  <c r="K289" i="9"/>
  <c r="H289" i="9"/>
  <c r="L289" i="9"/>
  <c r="E289" i="9"/>
  <c r="L68" i="9"/>
  <c r="I68" i="9"/>
  <c r="F68" i="9"/>
  <c r="H68" i="9"/>
  <c r="K170" i="9"/>
  <c r="H170" i="9"/>
  <c r="E170" i="9"/>
  <c r="I170" i="9"/>
  <c r="L170" i="9"/>
  <c r="E187" i="9"/>
  <c r="F187" i="9"/>
  <c r="L187" i="9"/>
  <c r="I187" i="9"/>
  <c r="H187" i="9"/>
  <c r="E214" i="9"/>
  <c r="I214" i="9"/>
  <c r="L214" i="9"/>
  <c r="K214" i="9"/>
  <c r="E241" i="9"/>
  <c r="L241" i="9"/>
  <c r="F241" i="9"/>
  <c r="K241" i="9"/>
  <c r="I241" i="9"/>
  <c r="H241" i="9"/>
  <c r="I258" i="9"/>
  <c r="H258" i="9"/>
  <c r="F258" i="9"/>
  <c r="K258" i="9"/>
  <c r="L258" i="9"/>
  <c r="L305" i="9"/>
  <c r="H305" i="9"/>
  <c r="F305" i="9"/>
  <c r="E305" i="9"/>
  <c r="K305" i="9"/>
  <c r="I305" i="9"/>
  <c r="H181" i="9"/>
  <c r="K199" i="9"/>
  <c r="K56" i="9"/>
  <c r="L229" i="9"/>
  <c r="H163" i="9"/>
  <c r="F163" i="9"/>
  <c r="E163" i="9"/>
  <c r="L163" i="9"/>
  <c r="I163" i="9"/>
  <c r="K163" i="9"/>
  <c r="F243" i="9"/>
  <c r="E243" i="9"/>
  <c r="I243" i="9"/>
  <c r="H243" i="9"/>
  <c r="K243" i="9"/>
  <c r="K279" i="9"/>
  <c r="L279" i="9"/>
  <c r="H279" i="9"/>
  <c r="I279" i="9"/>
  <c r="F279" i="9"/>
  <c r="E279" i="9"/>
  <c r="E97" i="9"/>
  <c r="I97" i="9"/>
  <c r="H97" i="9"/>
  <c r="F97" i="9"/>
  <c r="L97" i="9"/>
  <c r="K97" i="9"/>
  <c r="L161" i="9"/>
  <c r="E161" i="9"/>
  <c r="F161" i="9"/>
  <c r="I161" i="9"/>
  <c r="H161" i="9"/>
  <c r="K161" i="9"/>
  <c r="H179" i="9"/>
  <c r="F179" i="9"/>
  <c r="E179" i="9"/>
  <c r="I179" i="9"/>
  <c r="L179" i="9"/>
  <c r="K179" i="9"/>
  <c r="K196" i="9"/>
  <c r="E196" i="9"/>
  <c r="F196" i="9"/>
  <c r="I196" i="9"/>
  <c r="L196" i="9"/>
  <c r="H223" i="9"/>
  <c r="E223" i="9"/>
  <c r="F223" i="9"/>
  <c r="L223" i="9"/>
  <c r="I223" i="9"/>
  <c r="K223" i="9"/>
  <c r="L232" i="9"/>
  <c r="F232" i="9"/>
  <c r="H232" i="9"/>
  <c r="I232" i="9"/>
  <c r="K232" i="9"/>
  <c r="E232" i="9"/>
  <c r="F250" i="9"/>
  <c r="I250" i="9"/>
  <c r="H250" i="9"/>
  <c r="E250" i="9"/>
  <c r="L250" i="9"/>
  <c r="I266" i="9"/>
  <c r="F266" i="9"/>
  <c r="H266" i="9"/>
  <c r="E266" i="9"/>
  <c r="E287" i="9"/>
  <c r="F287" i="9"/>
  <c r="L287" i="9"/>
  <c r="I287" i="9"/>
  <c r="L296" i="9"/>
  <c r="K296" i="9"/>
  <c r="E296" i="9"/>
  <c r="I296" i="9"/>
  <c r="F296" i="9"/>
  <c r="H296" i="9"/>
  <c r="K314" i="9"/>
  <c r="F314" i="9"/>
  <c r="E314" i="9"/>
  <c r="I314" i="9"/>
  <c r="H314" i="9"/>
  <c r="H21" i="9"/>
  <c r="I21" i="9"/>
  <c r="F21" i="9"/>
  <c r="E21" i="9"/>
  <c r="L21" i="9"/>
  <c r="K21" i="9"/>
  <c r="K49" i="9"/>
  <c r="I49" i="9"/>
  <c r="F49" i="9"/>
  <c r="E49" i="9"/>
  <c r="H49" i="9"/>
  <c r="L49" i="9"/>
  <c r="E69" i="9"/>
  <c r="I69" i="9"/>
  <c r="H69" i="9"/>
  <c r="F69" i="9"/>
  <c r="K69" i="9"/>
  <c r="L69" i="9"/>
  <c r="E103" i="9"/>
  <c r="F103" i="9"/>
  <c r="H103" i="9"/>
  <c r="I103" i="9"/>
  <c r="L103" i="9"/>
  <c r="E139" i="9"/>
  <c r="F139" i="9"/>
  <c r="H139" i="9"/>
  <c r="I139" i="9"/>
  <c r="K139" i="9"/>
  <c r="H162" i="9"/>
  <c r="E162" i="9"/>
  <c r="I162" i="9"/>
  <c r="L162" i="9"/>
  <c r="F162" i="9"/>
  <c r="K162" i="9"/>
  <c r="I171" i="9"/>
  <c r="H171" i="9"/>
  <c r="E171" i="9"/>
  <c r="F171" i="9"/>
  <c r="L171" i="9"/>
  <c r="K180" i="9"/>
  <c r="H180" i="9"/>
  <c r="E180" i="9"/>
  <c r="F180" i="9"/>
  <c r="L180" i="9"/>
  <c r="I180" i="9"/>
  <c r="H188" i="9"/>
  <c r="F188" i="9"/>
  <c r="E188" i="9"/>
  <c r="I188" i="9"/>
  <c r="K188" i="9"/>
  <c r="E198" i="9"/>
  <c r="F198" i="9"/>
  <c r="L198" i="9"/>
  <c r="I198" i="9"/>
  <c r="K198" i="9"/>
  <c r="F207" i="9"/>
  <c r="E207" i="9"/>
  <c r="I207" i="9"/>
  <c r="L207" i="9"/>
  <c r="H207" i="9"/>
  <c r="F215" i="9"/>
  <c r="I215" i="9"/>
  <c r="E215" i="9"/>
  <c r="L215" i="9"/>
  <c r="H215" i="9"/>
  <c r="F224" i="9"/>
  <c r="E224" i="9"/>
  <c r="H224" i="9"/>
  <c r="I224" i="9"/>
  <c r="K224" i="9"/>
  <c r="L224" i="9"/>
  <c r="K233" i="9"/>
  <c r="H233" i="9"/>
  <c r="L233" i="9"/>
  <c r="F233" i="9"/>
  <c r="E233" i="9"/>
  <c r="H251" i="9"/>
  <c r="E251" i="9"/>
  <c r="F251" i="9"/>
  <c r="K251" i="9"/>
  <c r="I251" i="9"/>
  <c r="L251" i="9"/>
  <c r="K259" i="9"/>
  <c r="I259" i="9"/>
  <c r="H259" i="9"/>
  <c r="F259" i="9"/>
  <c r="E259" i="9"/>
  <c r="L259" i="9"/>
  <c r="F267" i="9"/>
  <c r="H267" i="9"/>
  <c r="E267" i="9"/>
  <c r="L267" i="9"/>
  <c r="K267" i="9"/>
  <c r="I267" i="9"/>
  <c r="E278" i="9"/>
  <c r="F278" i="9"/>
  <c r="I278" i="9"/>
  <c r="L278" i="9"/>
  <c r="K278" i="9"/>
  <c r="I288" i="9"/>
  <c r="H288" i="9"/>
  <c r="E288" i="9"/>
  <c r="F288" i="9"/>
  <c r="L288" i="9"/>
  <c r="K288" i="9"/>
  <c r="L297" i="9"/>
  <c r="E297" i="9"/>
  <c r="I297" i="9"/>
  <c r="K297" i="9"/>
  <c r="F297" i="9"/>
  <c r="E306" i="9"/>
  <c r="L306" i="9"/>
  <c r="F306" i="9"/>
  <c r="I306" i="9"/>
  <c r="K306" i="9"/>
  <c r="H315" i="9"/>
  <c r="F315" i="9"/>
  <c r="I315" i="9"/>
  <c r="L315" i="9"/>
  <c r="E315" i="9"/>
  <c r="I119" i="9"/>
  <c r="E119" i="9"/>
  <c r="F119" i="9"/>
  <c r="L119" i="9"/>
  <c r="E260" i="9"/>
  <c r="H84" i="9"/>
  <c r="H214" i="9"/>
  <c r="K234" i="9"/>
  <c r="K303" i="9"/>
  <c r="K175" i="9"/>
  <c r="L245" i="9"/>
  <c r="I301" i="9"/>
  <c r="L178" i="9"/>
  <c r="L210" i="9"/>
  <c r="H306" i="9"/>
  <c r="I233" i="9"/>
  <c r="K285" i="9"/>
  <c r="J7" i="9"/>
  <c r="J7" i="2"/>
  <c r="G7" i="9"/>
  <c r="H8" i="2"/>
  <c r="G7" i="2"/>
  <c r="D7" i="9"/>
  <c r="D7" i="2"/>
  <c r="H11" i="8"/>
  <c r="F8" i="2"/>
  <c r="K8" i="2"/>
  <c r="E8" i="2"/>
  <c r="L8" i="2"/>
  <c r="I8" i="2"/>
  <c r="K147" i="2" l="1"/>
  <c r="F147" i="2"/>
  <c r="E147" i="2"/>
  <c r="I147" i="2"/>
  <c r="L147" i="2"/>
  <c r="F153" i="2"/>
  <c r="E153" i="2"/>
  <c r="H153" i="2"/>
  <c r="K153" i="2"/>
  <c r="L153" i="2"/>
  <c r="I153" i="2"/>
  <c r="H146" i="2"/>
  <c r="F146" i="2"/>
  <c r="E146" i="2"/>
  <c r="L146" i="2"/>
  <c r="I146" i="2"/>
  <c r="K146" i="2"/>
  <c r="H114" i="2"/>
  <c r="K114" i="2"/>
  <c r="F114" i="2"/>
  <c r="E114" i="2"/>
  <c r="I114" i="2"/>
  <c r="L114" i="2"/>
  <c r="K299" i="2"/>
  <c r="L299" i="2"/>
  <c r="E299" i="2"/>
  <c r="H299" i="2"/>
  <c r="I299" i="2"/>
  <c r="F299" i="2"/>
  <c r="I233" i="2"/>
  <c r="H233" i="2"/>
  <c r="E233" i="2"/>
  <c r="L233" i="2"/>
  <c r="F233" i="2"/>
  <c r="K233" i="2"/>
  <c r="E314" i="2"/>
  <c r="H314" i="2"/>
  <c r="F314" i="2"/>
  <c r="L314" i="2"/>
  <c r="I314" i="2"/>
  <c r="K314" i="2"/>
  <c r="I88" i="2"/>
  <c r="E88" i="2"/>
  <c r="F88" i="2"/>
  <c r="H88" i="2"/>
  <c r="K88" i="2"/>
  <c r="L88" i="2"/>
  <c r="L44" i="2"/>
  <c r="K44" i="2"/>
  <c r="F44" i="2"/>
  <c r="I44" i="2"/>
  <c r="E44" i="2"/>
  <c r="H44" i="2"/>
  <c r="F215" i="2"/>
  <c r="E215" i="2"/>
  <c r="I215" i="2"/>
  <c r="L215" i="2"/>
  <c r="K215" i="2"/>
  <c r="H215" i="2"/>
  <c r="L315" i="2"/>
  <c r="E315" i="2"/>
  <c r="H315" i="2"/>
  <c r="K315" i="2"/>
  <c r="F315" i="2"/>
  <c r="I315" i="2"/>
  <c r="F71" i="2"/>
  <c r="E71" i="2"/>
  <c r="L71" i="2"/>
  <c r="H71" i="2"/>
  <c r="I71" i="2"/>
  <c r="K71" i="2"/>
  <c r="F31" i="2"/>
  <c r="I31" i="2"/>
  <c r="E31" i="2"/>
  <c r="L31" i="2"/>
  <c r="K31" i="2"/>
  <c r="H31" i="2"/>
  <c r="F103" i="2"/>
  <c r="L103" i="2"/>
  <c r="I103" i="2"/>
  <c r="E103" i="2"/>
  <c r="K103" i="2"/>
  <c r="H103" i="2"/>
  <c r="F204" i="2"/>
  <c r="L204" i="2"/>
  <c r="H204" i="2"/>
  <c r="E204" i="2"/>
  <c r="K204" i="2"/>
  <c r="I204" i="2"/>
  <c r="F263" i="2"/>
  <c r="E263" i="2"/>
  <c r="L263" i="2"/>
  <c r="H263" i="2"/>
  <c r="I263" i="2"/>
  <c r="K263" i="2"/>
  <c r="K155" i="2"/>
  <c r="E155" i="2"/>
  <c r="I155" i="2"/>
  <c r="L155" i="2"/>
  <c r="H155" i="2"/>
  <c r="F155" i="2"/>
  <c r="F223" i="2"/>
  <c r="E223" i="2"/>
  <c r="L223" i="2"/>
  <c r="I223" i="2"/>
  <c r="K223" i="2"/>
  <c r="H223" i="2"/>
  <c r="H297" i="2"/>
  <c r="L297" i="2"/>
  <c r="I297" i="2"/>
  <c r="E297" i="2"/>
  <c r="F297" i="2"/>
  <c r="K297" i="2"/>
  <c r="E85" i="2"/>
  <c r="I85" i="2"/>
  <c r="L85" i="2"/>
  <c r="F85" i="2"/>
  <c r="H85" i="2"/>
  <c r="K85" i="2"/>
  <c r="F37" i="2"/>
  <c r="E37" i="2"/>
  <c r="L37" i="2"/>
  <c r="K37" i="2"/>
  <c r="I37" i="2"/>
  <c r="H37" i="2"/>
  <c r="E14" i="2"/>
  <c r="F14" i="2"/>
  <c r="I14" i="2"/>
  <c r="L14" i="2"/>
  <c r="H14" i="2"/>
  <c r="K14" i="2"/>
  <c r="I218" i="2"/>
  <c r="H218" i="2"/>
  <c r="E218" i="2"/>
  <c r="K218" i="2"/>
  <c r="F218" i="2"/>
  <c r="L218" i="2"/>
  <c r="F304" i="2"/>
  <c r="I304" i="2"/>
  <c r="E304" i="2"/>
  <c r="K304" i="2"/>
  <c r="L304" i="2"/>
  <c r="H304" i="2"/>
  <c r="E135" i="2"/>
  <c r="F135" i="2"/>
  <c r="I135" i="2"/>
  <c r="L135" i="2"/>
  <c r="K135" i="2"/>
  <c r="H135" i="2"/>
  <c r="K92" i="2"/>
  <c r="F92" i="2"/>
  <c r="I92" i="2"/>
  <c r="L92" i="2"/>
  <c r="E92" i="2"/>
  <c r="H92" i="2"/>
  <c r="K166" i="2"/>
  <c r="F166" i="2"/>
  <c r="E166" i="2"/>
  <c r="I166" i="2"/>
  <c r="L166" i="2"/>
  <c r="H166" i="2"/>
  <c r="H91" i="2"/>
  <c r="F91" i="2"/>
  <c r="E91" i="2"/>
  <c r="I91" i="2"/>
  <c r="L91" i="2"/>
  <c r="K91" i="2"/>
  <c r="I64" i="2"/>
  <c r="E64" i="2"/>
  <c r="F64" i="2"/>
  <c r="H64" i="2"/>
  <c r="K64" i="2"/>
  <c r="L64" i="2"/>
  <c r="E275" i="2"/>
  <c r="L275" i="2"/>
  <c r="I275" i="2"/>
  <c r="F275" i="2"/>
  <c r="H275" i="2"/>
  <c r="K275" i="2"/>
  <c r="H124" i="2"/>
  <c r="F124" i="2"/>
  <c r="E124" i="2"/>
  <c r="L124" i="2"/>
  <c r="K124" i="2"/>
  <c r="I124" i="2"/>
  <c r="H25" i="2"/>
  <c r="I25" i="2"/>
  <c r="F25" i="2"/>
  <c r="E25" i="2"/>
  <c r="L25" i="2"/>
  <c r="K25" i="2"/>
  <c r="K26" i="2"/>
  <c r="I26" i="2"/>
  <c r="H26" i="2"/>
  <c r="F26" i="2"/>
  <c r="L26" i="2"/>
  <c r="E26" i="2"/>
  <c r="L259" i="2"/>
  <c r="F259" i="2"/>
  <c r="E259" i="2"/>
  <c r="H259" i="2"/>
  <c r="K259" i="2"/>
  <c r="I259" i="2"/>
  <c r="L289" i="2"/>
  <c r="I289" i="2"/>
  <c r="F289" i="2"/>
  <c r="E289" i="2"/>
  <c r="H289" i="2"/>
  <c r="K289" i="2"/>
  <c r="L313" i="2"/>
  <c r="K313" i="2"/>
  <c r="E313" i="2"/>
  <c r="F313" i="2"/>
  <c r="I313" i="2"/>
  <c r="H313" i="2"/>
  <c r="F239" i="2"/>
  <c r="I239" i="2"/>
  <c r="L239" i="2"/>
  <c r="E239" i="2"/>
  <c r="K239" i="2"/>
  <c r="H239" i="2"/>
  <c r="H80" i="2"/>
  <c r="K80" i="2"/>
  <c r="E80" i="2"/>
  <c r="F80" i="2"/>
  <c r="I80" i="2"/>
  <c r="L80" i="2"/>
  <c r="L216" i="2"/>
  <c r="I216" i="2"/>
  <c r="H216" i="2"/>
  <c r="E216" i="2"/>
  <c r="F216" i="2"/>
  <c r="K216" i="2"/>
  <c r="H180" i="2"/>
  <c r="F180" i="2"/>
  <c r="I180" i="2"/>
  <c r="L180" i="2"/>
  <c r="K180" i="2"/>
  <c r="E180" i="2"/>
  <c r="F17" i="2"/>
  <c r="E17" i="2"/>
  <c r="H17" i="2"/>
  <c r="L17" i="2"/>
  <c r="K17" i="2"/>
  <c r="I17" i="2"/>
  <c r="L68" i="2"/>
  <c r="K68" i="2"/>
  <c r="I68" i="2"/>
  <c r="E68" i="2"/>
  <c r="F68" i="2"/>
  <c r="H68" i="2"/>
  <c r="H241" i="2"/>
  <c r="F241" i="2"/>
  <c r="E241" i="2"/>
  <c r="L241" i="2"/>
  <c r="I241" i="2"/>
  <c r="K241" i="2"/>
  <c r="F69" i="2"/>
  <c r="E69" i="2"/>
  <c r="I69" i="2"/>
  <c r="L69" i="2"/>
  <c r="K69" i="2"/>
  <c r="H69" i="2"/>
  <c r="F221" i="2"/>
  <c r="E221" i="2"/>
  <c r="K221" i="2"/>
  <c r="I221" i="2"/>
  <c r="L221" i="2"/>
  <c r="F111" i="2"/>
  <c r="L111" i="2"/>
  <c r="E111" i="2"/>
  <c r="I111" i="2"/>
  <c r="K111" i="2"/>
  <c r="H111" i="2"/>
  <c r="E63" i="2"/>
  <c r="F63" i="2"/>
  <c r="I63" i="2"/>
  <c r="H63" i="2"/>
  <c r="L63" i="2"/>
  <c r="K63" i="2"/>
  <c r="F132" i="2"/>
  <c r="L132" i="2"/>
  <c r="K132" i="2"/>
  <c r="E132" i="2"/>
  <c r="I132" i="2"/>
  <c r="H210" i="2"/>
  <c r="K210" i="2"/>
  <c r="F210" i="2"/>
  <c r="E210" i="2"/>
  <c r="I210" i="2"/>
  <c r="L210" i="2"/>
  <c r="F270" i="2"/>
  <c r="E270" i="2"/>
  <c r="I270" i="2"/>
  <c r="L270" i="2"/>
  <c r="H270" i="2"/>
  <c r="K270" i="2"/>
  <c r="E129" i="2"/>
  <c r="F129" i="2"/>
  <c r="H129" i="2"/>
  <c r="L129" i="2"/>
  <c r="I129" i="2"/>
  <c r="K129" i="2"/>
  <c r="F78" i="2"/>
  <c r="E78" i="2"/>
  <c r="I78" i="2"/>
  <c r="K78" i="2"/>
  <c r="H78" i="2"/>
  <c r="L78" i="2"/>
  <c r="F30" i="2"/>
  <c r="E30" i="2"/>
  <c r="I30" i="2"/>
  <c r="K30" i="2"/>
  <c r="H30" i="2"/>
  <c r="L30" i="2"/>
  <c r="E164" i="2"/>
  <c r="F164" i="2"/>
  <c r="I164" i="2"/>
  <c r="K164" i="2"/>
  <c r="L164" i="2"/>
  <c r="L243" i="2"/>
  <c r="E243" i="2"/>
  <c r="H243" i="2"/>
  <c r="F243" i="2"/>
  <c r="I243" i="2"/>
  <c r="K243" i="2"/>
  <c r="F152" i="2"/>
  <c r="E152" i="2"/>
  <c r="I152" i="2"/>
  <c r="K152" i="2"/>
  <c r="L152" i="2"/>
  <c r="H152" i="2"/>
  <c r="F61" i="2"/>
  <c r="L61" i="2"/>
  <c r="E61" i="2"/>
  <c r="K61" i="2"/>
  <c r="I61" i="2"/>
  <c r="H61" i="2"/>
  <c r="F56" i="2"/>
  <c r="E56" i="2"/>
  <c r="L56" i="2"/>
  <c r="H56" i="2"/>
  <c r="I56" i="2"/>
  <c r="K56" i="2"/>
  <c r="L224" i="2"/>
  <c r="I224" i="2"/>
  <c r="H224" i="2"/>
  <c r="F224" i="2"/>
  <c r="K224" i="2"/>
  <c r="E224" i="2"/>
  <c r="F159" i="2"/>
  <c r="E159" i="2"/>
  <c r="I159" i="2"/>
  <c r="H159" i="2"/>
  <c r="K159" i="2"/>
  <c r="L159" i="2"/>
  <c r="F127" i="2"/>
  <c r="E127" i="2"/>
  <c r="L127" i="2"/>
  <c r="K127" i="2"/>
  <c r="I127" i="2"/>
  <c r="H127" i="2"/>
  <c r="L76" i="2"/>
  <c r="K76" i="2"/>
  <c r="F76" i="2"/>
  <c r="E76" i="2"/>
  <c r="I76" i="2"/>
  <c r="H76" i="2"/>
  <c r="K174" i="2"/>
  <c r="F174" i="2"/>
  <c r="L174" i="2"/>
  <c r="E174" i="2"/>
  <c r="I174" i="2"/>
  <c r="H174" i="2"/>
  <c r="E150" i="2"/>
  <c r="L150" i="2"/>
  <c r="K150" i="2"/>
  <c r="F150" i="2"/>
  <c r="I150" i="2"/>
  <c r="H150" i="2"/>
  <c r="H67" i="2"/>
  <c r="F67" i="2"/>
  <c r="E67" i="2"/>
  <c r="K67" i="2"/>
  <c r="L67" i="2"/>
  <c r="I67" i="2"/>
  <c r="F118" i="2"/>
  <c r="E118" i="2"/>
  <c r="I118" i="2"/>
  <c r="H118" i="2"/>
  <c r="L118" i="2"/>
  <c r="F214" i="2"/>
  <c r="E214" i="2"/>
  <c r="I214" i="2"/>
  <c r="L214" i="2"/>
  <c r="K214" i="2"/>
  <c r="H214" i="2"/>
  <c r="E280" i="2"/>
  <c r="I280" i="2"/>
  <c r="F280" i="2"/>
  <c r="H280" i="2"/>
  <c r="K280" i="2"/>
  <c r="L280" i="2"/>
  <c r="I73" i="2"/>
  <c r="H73" i="2"/>
  <c r="E73" i="2"/>
  <c r="L73" i="2"/>
  <c r="F73" i="2"/>
  <c r="K73" i="2"/>
  <c r="K302" i="2"/>
  <c r="F302" i="2"/>
  <c r="E302" i="2"/>
  <c r="L302" i="2"/>
  <c r="I302" i="2"/>
  <c r="H302" i="2"/>
  <c r="F268" i="2"/>
  <c r="E268" i="2"/>
  <c r="I268" i="2"/>
  <c r="L268" i="2"/>
  <c r="K268" i="2"/>
  <c r="H268" i="2"/>
  <c r="F220" i="2"/>
  <c r="I220" i="2"/>
  <c r="E220" i="2"/>
  <c r="L220" i="2"/>
  <c r="K220" i="2"/>
  <c r="H220" i="2"/>
  <c r="F189" i="2"/>
  <c r="L189" i="2"/>
  <c r="K189" i="2"/>
  <c r="E189" i="2"/>
  <c r="I189" i="2"/>
  <c r="H189" i="2"/>
  <c r="E149" i="2"/>
  <c r="F149" i="2"/>
  <c r="I149" i="2"/>
  <c r="L149" i="2"/>
  <c r="K149" i="2"/>
  <c r="H149" i="2"/>
  <c r="K82" i="2"/>
  <c r="H82" i="2"/>
  <c r="F82" i="2"/>
  <c r="E82" i="2"/>
  <c r="I82" i="2"/>
  <c r="L82" i="2"/>
  <c r="K50" i="2"/>
  <c r="F50" i="2"/>
  <c r="E50" i="2"/>
  <c r="L50" i="2"/>
  <c r="I50" i="2"/>
  <c r="H50" i="2"/>
  <c r="F287" i="2"/>
  <c r="E287" i="2"/>
  <c r="I287" i="2"/>
  <c r="H287" i="2"/>
  <c r="L287" i="2"/>
  <c r="K287" i="2"/>
  <c r="E312" i="2"/>
  <c r="I312" i="2"/>
  <c r="F312" i="2"/>
  <c r="H312" i="2"/>
  <c r="L312" i="2"/>
  <c r="K312" i="2"/>
  <c r="K274" i="2"/>
  <c r="F274" i="2"/>
  <c r="E274" i="2"/>
  <c r="L274" i="2"/>
  <c r="I274" i="2"/>
  <c r="H274" i="2"/>
  <c r="L161" i="2"/>
  <c r="I161" i="2"/>
  <c r="E161" i="2"/>
  <c r="H161" i="2"/>
  <c r="F161" i="2"/>
  <c r="K161" i="2"/>
  <c r="E262" i="2"/>
  <c r="I262" i="2"/>
  <c r="F262" i="2"/>
  <c r="K262" i="2"/>
  <c r="L262" i="2"/>
  <c r="H262" i="2"/>
  <c r="F72" i="2"/>
  <c r="H72" i="2"/>
  <c r="E72" i="2"/>
  <c r="I72" i="2"/>
  <c r="K72" i="2"/>
  <c r="L72" i="2"/>
  <c r="F162" i="2"/>
  <c r="E162" i="2"/>
  <c r="I162" i="2"/>
  <c r="H162" i="2"/>
  <c r="L162" i="2"/>
  <c r="K162" i="2"/>
  <c r="F247" i="2"/>
  <c r="E247" i="2"/>
  <c r="I247" i="2"/>
  <c r="L247" i="2"/>
  <c r="H247" i="2"/>
  <c r="K247" i="2"/>
  <c r="E138" i="2"/>
  <c r="I138" i="2"/>
  <c r="L138" i="2"/>
  <c r="H138" i="2"/>
  <c r="F138" i="2"/>
  <c r="K138" i="2"/>
  <c r="F55" i="2"/>
  <c r="E55" i="2"/>
  <c r="I55" i="2"/>
  <c r="H55" i="2"/>
  <c r="L55" i="2"/>
  <c r="K55" i="2"/>
  <c r="E15" i="2"/>
  <c r="I15" i="2"/>
  <c r="F15" i="2"/>
  <c r="K15" i="2"/>
  <c r="L15" i="2"/>
  <c r="H15" i="2"/>
  <c r="K163" i="2"/>
  <c r="H163" i="2"/>
  <c r="F163" i="2"/>
  <c r="E163" i="2"/>
  <c r="L163" i="2"/>
  <c r="I163" i="2"/>
  <c r="F222" i="2"/>
  <c r="E222" i="2"/>
  <c r="I222" i="2"/>
  <c r="H222" i="2"/>
  <c r="K222" i="2"/>
  <c r="L222" i="2"/>
  <c r="H290" i="2"/>
  <c r="I290" i="2"/>
  <c r="L290" i="2"/>
  <c r="E290" i="2"/>
  <c r="F290" i="2"/>
  <c r="E102" i="2"/>
  <c r="I102" i="2"/>
  <c r="F102" i="2"/>
  <c r="H102" i="2"/>
  <c r="L102" i="2"/>
  <c r="K102" i="2"/>
  <c r="E70" i="2"/>
  <c r="F70" i="2"/>
  <c r="I70" i="2"/>
  <c r="K70" i="2"/>
  <c r="L70" i="2"/>
  <c r="H70" i="2"/>
  <c r="F22" i="2"/>
  <c r="E22" i="2"/>
  <c r="I22" i="2"/>
  <c r="L22" i="2"/>
  <c r="H22" i="2"/>
  <c r="F179" i="2"/>
  <c r="E179" i="2"/>
  <c r="L179" i="2"/>
  <c r="K179" i="2"/>
  <c r="H179" i="2"/>
  <c r="I179" i="2"/>
  <c r="H257" i="2"/>
  <c r="F257" i="2"/>
  <c r="E257" i="2"/>
  <c r="L257" i="2"/>
  <c r="K257" i="2"/>
  <c r="I257" i="2"/>
  <c r="E53" i="2"/>
  <c r="L53" i="2"/>
  <c r="K53" i="2"/>
  <c r="F53" i="2"/>
  <c r="I53" i="2"/>
  <c r="F13" i="2"/>
  <c r="E13" i="2"/>
  <c r="L13" i="2"/>
  <c r="K13" i="2"/>
  <c r="I13" i="2"/>
  <c r="H13" i="2"/>
  <c r="F156" i="2"/>
  <c r="E156" i="2"/>
  <c r="H156" i="2"/>
  <c r="I156" i="2"/>
  <c r="L156" i="2"/>
  <c r="K156" i="2"/>
  <c r="E250" i="2"/>
  <c r="F250" i="2"/>
  <c r="I250" i="2"/>
  <c r="H250" i="2"/>
  <c r="L250" i="2"/>
  <c r="K250" i="2"/>
  <c r="I151" i="2"/>
  <c r="F151" i="2"/>
  <c r="K151" i="2"/>
  <c r="E151" i="2"/>
  <c r="L151" i="2"/>
  <c r="H151" i="2"/>
  <c r="L60" i="2"/>
  <c r="K60" i="2"/>
  <c r="F60" i="2"/>
  <c r="E60" i="2"/>
  <c r="I60" i="2"/>
  <c r="H60" i="2"/>
  <c r="E187" i="2"/>
  <c r="F187" i="2"/>
  <c r="H187" i="2"/>
  <c r="I187" i="2"/>
  <c r="L187" i="2"/>
  <c r="K187" i="2"/>
  <c r="F59" i="2"/>
  <c r="L59" i="2"/>
  <c r="K59" i="2"/>
  <c r="E59" i="2"/>
  <c r="I59" i="2"/>
  <c r="K11" i="2"/>
  <c r="E11" i="2"/>
  <c r="F11" i="2"/>
  <c r="I11" i="2"/>
  <c r="H11" i="2"/>
  <c r="L11" i="2"/>
  <c r="I160" i="2"/>
  <c r="E160" i="2"/>
  <c r="F160" i="2"/>
  <c r="L160" i="2"/>
  <c r="K160" i="2"/>
  <c r="H160" i="2"/>
  <c r="L232" i="2"/>
  <c r="I232" i="2"/>
  <c r="F232" i="2"/>
  <c r="E232" i="2"/>
  <c r="K232" i="2"/>
  <c r="H232" i="2"/>
  <c r="H57" i="2"/>
  <c r="I57" i="2"/>
  <c r="F57" i="2"/>
  <c r="E57" i="2"/>
  <c r="L57" i="2"/>
  <c r="K57" i="2"/>
  <c r="E9" i="2"/>
  <c r="I9" i="2"/>
  <c r="L9" i="2"/>
  <c r="F9" i="2"/>
  <c r="K9" i="2"/>
  <c r="K294" i="2"/>
  <c r="F294" i="2"/>
  <c r="E294" i="2"/>
  <c r="L294" i="2"/>
  <c r="I294" i="2"/>
  <c r="H294" i="2"/>
  <c r="E244" i="2"/>
  <c r="F244" i="2"/>
  <c r="H244" i="2"/>
  <c r="I244" i="2"/>
  <c r="K244" i="2"/>
  <c r="L244" i="2"/>
  <c r="K212" i="2"/>
  <c r="F212" i="2"/>
  <c r="E212" i="2"/>
  <c r="L212" i="2"/>
  <c r="I212" i="2"/>
  <c r="H212" i="2"/>
  <c r="F173" i="2"/>
  <c r="E173" i="2"/>
  <c r="K173" i="2"/>
  <c r="H173" i="2"/>
  <c r="I173" i="2"/>
  <c r="L173" i="2"/>
  <c r="K74" i="2"/>
  <c r="E74" i="2"/>
  <c r="H74" i="2"/>
  <c r="L74" i="2"/>
  <c r="F74" i="2"/>
  <c r="I74" i="2"/>
  <c r="K42" i="2"/>
  <c r="E42" i="2"/>
  <c r="F42" i="2"/>
  <c r="I42" i="2"/>
  <c r="L42" i="2"/>
  <c r="H42" i="2"/>
  <c r="K10" i="2"/>
  <c r="H10" i="2"/>
  <c r="E10" i="2"/>
  <c r="F10" i="2"/>
  <c r="I10" i="2"/>
  <c r="L10" i="2"/>
  <c r="F119" i="2"/>
  <c r="E119" i="2"/>
  <c r="I119" i="2"/>
  <c r="H119" i="2"/>
  <c r="L119" i="2"/>
  <c r="F175" i="2"/>
  <c r="E175" i="2"/>
  <c r="K175" i="2"/>
  <c r="I175" i="2"/>
  <c r="H175" i="2"/>
  <c r="L175" i="2"/>
  <c r="I238" i="2"/>
  <c r="F238" i="2"/>
  <c r="E238" i="2"/>
  <c r="H238" i="2"/>
  <c r="K238" i="2"/>
  <c r="L238" i="2"/>
  <c r="L28" i="2"/>
  <c r="K28" i="2"/>
  <c r="I28" i="2"/>
  <c r="F28" i="2"/>
  <c r="E28" i="2"/>
  <c r="H28" i="2"/>
  <c r="F207" i="2"/>
  <c r="E207" i="2"/>
  <c r="I207" i="2"/>
  <c r="K207" i="2"/>
  <c r="L207" i="2"/>
  <c r="H207" i="2"/>
  <c r="I97" i="2"/>
  <c r="H97" i="2"/>
  <c r="F97" i="2"/>
  <c r="E97" i="2"/>
  <c r="L97" i="2"/>
  <c r="K97" i="2"/>
  <c r="F284" i="2"/>
  <c r="K284" i="2"/>
  <c r="E284" i="2"/>
  <c r="H284" i="2"/>
  <c r="L284" i="2"/>
  <c r="I284" i="2"/>
  <c r="I249" i="2"/>
  <c r="H249" i="2"/>
  <c r="L249" i="2"/>
  <c r="F249" i="2"/>
  <c r="E249" i="2"/>
  <c r="K249" i="2"/>
  <c r="E230" i="2"/>
  <c r="F230" i="2"/>
  <c r="I230" i="2"/>
  <c r="K230" i="2"/>
  <c r="H230" i="2"/>
  <c r="L230" i="2"/>
  <c r="H115" i="2"/>
  <c r="K115" i="2"/>
  <c r="E115" i="2"/>
  <c r="L115" i="2"/>
  <c r="I115" i="2"/>
  <c r="F115" i="2"/>
  <c r="F307" i="2"/>
  <c r="I307" i="2"/>
  <c r="E307" i="2"/>
  <c r="H307" i="2"/>
  <c r="K307" i="2"/>
  <c r="L307" i="2"/>
  <c r="K18" i="2"/>
  <c r="E18" i="2"/>
  <c r="F18" i="2"/>
  <c r="L18" i="2"/>
  <c r="I18" i="2"/>
  <c r="H18" i="2"/>
  <c r="F176" i="2"/>
  <c r="E176" i="2"/>
  <c r="L176" i="2"/>
  <c r="K176" i="2"/>
  <c r="H176" i="2"/>
  <c r="I176" i="2"/>
  <c r="F288" i="2"/>
  <c r="E288" i="2"/>
  <c r="L288" i="2"/>
  <c r="I288" i="2"/>
  <c r="K288" i="2"/>
  <c r="H288" i="2"/>
  <c r="L122" i="2"/>
  <c r="K122" i="2"/>
  <c r="E122" i="2"/>
  <c r="F122" i="2"/>
  <c r="H122" i="2"/>
  <c r="I122" i="2"/>
  <c r="F24" i="2"/>
  <c r="E24" i="2"/>
  <c r="I24" i="2"/>
  <c r="H24" i="2"/>
  <c r="K24" i="2"/>
  <c r="L24" i="2"/>
  <c r="I170" i="2"/>
  <c r="H170" i="2"/>
  <c r="E170" i="2"/>
  <c r="L170" i="2"/>
  <c r="F170" i="2"/>
  <c r="K170" i="2"/>
  <c r="F255" i="2"/>
  <c r="E255" i="2"/>
  <c r="I255" i="2"/>
  <c r="L255" i="2"/>
  <c r="H255" i="2"/>
  <c r="K255" i="2"/>
  <c r="F87" i="2"/>
  <c r="E87" i="2"/>
  <c r="I87" i="2"/>
  <c r="K87" i="2"/>
  <c r="H87" i="2"/>
  <c r="L87" i="2"/>
  <c r="H171" i="2"/>
  <c r="L171" i="2"/>
  <c r="F171" i="2"/>
  <c r="E171" i="2"/>
  <c r="K171" i="2"/>
  <c r="I171" i="2"/>
  <c r="K229" i="2"/>
  <c r="F229" i="2"/>
  <c r="E229" i="2"/>
  <c r="I229" i="2"/>
  <c r="H229" i="2"/>
  <c r="L229" i="2"/>
  <c r="E303" i="2"/>
  <c r="I303" i="2"/>
  <c r="F303" i="2"/>
  <c r="K303" i="2"/>
  <c r="L303" i="2"/>
  <c r="H303" i="2"/>
  <c r="I54" i="2"/>
  <c r="L54" i="2"/>
  <c r="F54" i="2"/>
  <c r="K54" i="2"/>
  <c r="E54" i="2"/>
  <c r="H54" i="2"/>
  <c r="L185" i="2"/>
  <c r="F185" i="2"/>
  <c r="E185" i="2"/>
  <c r="I185" i="2"/>
  <c r="K185" i="2"/>
  <c r="H185" i="2"/>
  <c r="I264" i="2"/>
  <c r="L264" i="2"/>
  <c r="E264" i="2"/>
  <c r="F264" i="2"/>
  <c r="K264" i="2"/>
  <c r="H264" i="2"/>
  <c r="F136" i="2"/>
  <c r="I136" i="2"/>
  <c r="L136" i="2"/>
  <c r="H136" i="2"/>
  <c r="E136" i="2"/>
  <c r="K136" i="2"/>
  <c r="F101" i="2"/>
  <c r="E101" i="2"/>
  <c r="K101" i="2"/>
  <c r="I101" i="2"/>
  <c r="H101" i="2"/>
  <c r="L101" i="2"/>
  <c r="I186" i="2"/>
  <c r="H186" i="2"/>
  <c r="E186" i="2"/>
  <c r="F186" i="2"/>
  <c r="L186" i="2"/>
  <c r="K186" i="2"/>
  <c r="F258" i="2"/>
  <c r="E258" i="2"/>
  <c r="K258" i="2"/>
  <c r="H258" i="2"/>
  <c r="I258" i="2"/>
  <c r="L258" i="2"/>
  <c r="L108" i="2"/>
  <c r="K108" i="2"/>
  <c r="F108" i="2"/>
  <c r="E108" i="2"/>
  <c r="I108" i="2"/>
  <c r="H108" i="2"/>
  <c r="I21" i="2"/>
  <c r="E21" i="2"/>
  <c r="F21" i="2"/>
  <c r="L21" i="2"/>
  <c r="K21" i="2"/>
  <c r="H21" i="2"/>
  <c r="F194" i="2"/>
  <c r="E194" i="2"/>
  <c r="H194" i="2"/>
  <c r="K194" i="2"/>
  <c r="L194" i="2"/>
  <c r="I194" i="2"/>
  <c r="F142" i="2"/>
  <c r="I142" i="2"/>
  <c r="E142" i="2"/>
  <c r="K142" i="2"/>
  <c r="L142" i="2"/>
  <c r="H142" i="2"/>
  <c r="F107" i="2"/>
  <c r="E107" i="2"/>
  <c r="L107" i="2"/>
  <c r="K107" i="2"/>
  <c r="I107" i="2"/>
  <c r="H107" i="2"/>
  <c r="F168" i="2"/>
  <c r="E168" i="2"/>
  <c r="I168" i="2"/>
  <c r="L168" i="2"/>
  <c r="K168" i="2"/>
  <c r="H168" i="2"/>
  <c r="E240" i="2"/>
  <c r="L240" i="2"/>
  <c r="H240" i="2"/>
  <c r="I240" i="2"/>
  <c r="F240" i="2"/>
  <c r="K240" i="2"/>
  <c r="H148" i="2"/>
  <c r="E148" i="2"/>
  <c r="F148" i="2"/>
  <c r="L148" i="2"/>
  <c r="K148" i="2"/>
  <c r="I148" i="2"/>
  <c r="I105" i="2"/>
  <c r="H105" i="2"/>
  <c r="E105" i="2"/>
  <c r="F105" i="2"/>
  <c r="L105" i="2"/>
  <c r="K105" i="2"/>
  <c r="E141" i="2"/>
  <c r="F141" i="2"/>
  <c r="K141" i="2"/>
  <c r="L141" i="2"/>
  <c r="H141" i="2"/>
  <c r="I141" i="2"/>
  <c r="K106" i="2"/>
  <c r="H106" i="2"/>
  <c r="F106" i="2"/>
  <c r="E106" i="2"/>
  <c r="L106" i="2"/>
  <c r="I106" i="2"/>
  <c r="E167" i="2"/>
  <c r="K167" i="2"/>
  <c r="L167" i="2"/>
  <c r="F167" i="2"/>
  <c r="H167" i="2"/>
  <c r="I167" i="2"/>
  <c r="F231" i="2"/>
  <c r="I231" i="2"/>
  <c r="L231" i="2"/>
  <c r="E231" i="2"/>
  <c r="K231" i="2"/>
  <c r="H231" i="2"/>
  <c r="F273" i="2"/>
  <c r="E273" i="2"/>
  <c r="I273" i="2"/>
  <c r="K273" i="2"/>
  <c r="L273" i="2"/>
  <c r="L201" i="2"/>
  <c r="H201" i="2"/>
  <c r="F201" i="2"/>
  <c r="K201" i="2"/>
  <c r="E201" i="2"/>
  <c r="I201" i="2"/>
  <c r="K251" i="2"/>
  <c r="F251" i="2"/>
  <c r="E251" i="2"/>
  <c r="I251" i="2"/>
  <c r="L251" i="2"/>
  <c r="H251" i="2"/>
  <c r="I154" i="2"/>
  <c r="H154" i="2"/>
  <c r="F154" i="2"/>
  <c r="E154" i="2"/>
  <c r="K154" i="2"/>
  <c r="L154" i="2"/>
  <c r="K172" i="2"/>
  <c r="F172" i="2"/>
  <c r="E172" i="2"/>
  <c r="I172" i="2"/>
  <c r="H172" i="2"/>
  <c r="L172" i="2"/>
  <c r="I113" i="2"/>
  <c r="H113" i="2"/>
  <c r="F113" i="2"/>
  <c r="E113" i="2"/>
  <c r="L113" i="2"/>
  <c r="K113" i="2"/>
  <c r="L196" i="2"/>
  <c r="F196" i="2"/>
  <c r="E196" i="2"/>
  <c r="H196" i="2"/>
  <c r="K196" i="2"/>
  <c r="I196" i="2"/>
  <c r="F295" i="2"/>
  <c r="E295" i="2"/>
  <c r="H295" i="2"/>
  <c r="K295" i="2"/>
  <c r="I295" i="2"/>
  <c r="L295" i="2"/>
  <c r="F104" i="2"/>
  <c r="L104" i="2"/>
  <c r="E104" i="2"/>
  <c r="H104" i="2"/>
  <c r="K104" i="2"/>
  <c r="I104" i="2"/>
  <c r="H48" i="2"/>
  <c r="E48" i="2"/>
  <c r="F48" i="2"/>
  <c r="L48" i="2"/>
  <c r="K48" i="2"/>
  <c r="I48" i="2"/>
  <c r="L183" i="2"/>
  <c r="I183" i="2"/>
  <c r="F183" i="2"/>
  <c r="K183" i="2"/>
  <c r="E183" i="2"/>
  <c r="H183" i="2"/>
  <c r="K269" i="2"/>
  <c r="F269" i="2"/>
  <c r="E269" i="2"/>
  <c r="I269" i="2"/>
  <c r="L269" i="2"/>
  <c r="H269" i="2"/>
  <c r="F47" i="2"/>
  <c r="E47" i="2"/>
  <c r="L47" i="2"/>
  <c r="I47" i="2"/>
  <c r="K47" i="2"/>
  <c r="H47" i="2"/>
  <c r="F178" i="2"/>
  <c r="E178" i="2"/>
  <c r="I178" i="2"/>
  <c r="H178" i="2"/>
  <c r="L178" i="2"/>
  <c r="K178" i="2"/>
  <c r="H235" i="2"/>
  <c r="K235" i="2"/>
  <c r="F235" i="2"/>
  <c r="E235" i="2"/>
  <c r="L235" i="2"/>
  <c r="I235" i="2"/>
  <c r="K309" i="2"/>
  <c r="I309" i="2"/>
  <c r="F309" i="2"/>
  <c r="L309" i="2"/>
  <c r="H309" i="2"/>
  <c r="E309" i="2"/>
  <c r="F94" i="2"/>
  <c r="E94" i="2"/>
  <c r="I94" i="2"/>
  <c r="K94" i="2"/>
  <c r="H94" i="2"/>
  <c r="L94" i="2"/>
  <c r="I192" i="2"/>
  <c r="E192" i="2"/>
  <c r="F192" i="2"/>
  <c r="H192" i="2"/>
  <c r="L192" i="2"/>
  <c r="K192" i="2"/>
  <c r="E278" i="2"/>
  <c r="I278" i="2"/>
  <c r="K278" i="2"/>
  <c r="L278" i="2"/>
  <c r="F278" i="2"/>
  <c r="I193" i="2"/>
  <c r="E193" i="2"/>
  <c r="F193" i="2"/>
  <c r="H193" i="2"/>
  <c r="K193" i="2"/>
  <c r="L193" i="2"/>
  <c r="H265" i="2"/>
  <c r="E265" i="2"/>
  <c r="I265" i="2"/>
  <c r="L265" i="2"/>
  <c r="K265" i="2"/>
  <c r="F265" i="2"/>
  <c r="F143" i="2"/>
  <c r="E143" i="2"/>
  <c r="L143" i="2"/>
  <c r="I143" i="2"/>
  <c r="H143" i="2"/>
  <c r="K143" i="2"/>
  <c r="L12" i="2"/>
  <c r="K12" i="2"/>
  <c r="F12" i="2"/>
  <c r="E12" i="2"/>
  <c r="I12" i="2"/>
  <c r="H12" i="2"/>
  <c r="L84" i="2"/>
  <c r="K84" i="2"/>
  <c r="F84" i="2"/>
  <c r="E84" i="2"/>
  <c r="I84" i="2"/>
  <c r="H84" i="2"/>
  <c r="F225" i="2"/>
  <c r="E225" i="2"/>
  <c r="H225" i="2"/>
  <c r="I225" i="2"/>
  <c r="K225" i="2"/>
  <c r="L225" i="2"/>
  <c r="H43" i="2"/>
  <c r="E43" i="2"/>
  <c r="F43" i="2"/>
  <c r="L43" i="2"/>
  <c r="K43" i="2"/>
  <c r="I43" i="2"/>
  <c r="E182" i="2"/>
  <c r="F182" i="2"/>
  <c r="L182" i="2"/>
  <c r="K182" i="2"/>
  <c r="H182" i="2"/>
  <c r="I182" i="2"/>
  <c r="I246" i="2"/>
  <c r="F246" i="2"/>
  <c r="E246" i="2"/>
  <c r="L246" i="2"/>
  <c r="K246" i="2"/>
  <c r="H246" i="2"/>
  <c r="H89" i="2"/>
  <c r="I89" i="2"/>
  <c r="L89" i="2"/>
  <c r="F89" i="2"/>
  <c r="E89" i="2"/>
  <c r="K89" i="2"/>
  <c r="I41" i="2"/>
  <c r="H41" i="2"/>
  <c r="E41" i="2"/>
  <c r="F41" i="2"/>
  <c r="L41" i="2"/>
  <c r="K41" i="2"/>
  <c r="F319" i="2"/>
  <c r="E319" i="2"/>
  <c r="L319" i="2"/>
  <c r="I319" i="2"/>
  <c r="K319" i="2"/>
  <c r="H319" i="2"/>
  <c r="F286" i="2"/>
  <c r="E286" i="2"/>
  <c r="L286" i="2"/>
  <c r="K286" i="2"/>
  <c r="H286" i="2"/>
  <c r="I286" i="2"/>
  <c r="E236" i="2"/>
  <c r="F236" i="2"/>
  <c r="I236" i="2"/>
  <c r="K236" i="2"/>
  <c r="H236" i="2"/>
  <c r="L236" i="2"/>
  <c r="E205" i="2"/>
  <c r="F205" i="2"/>
  <c r="K205" i="2"/>
  <c r="I205" i="2"/>
  <c r="H205" i="2"/>
  <c r="L205" i="2"/>
  <c r="E165" i="2"/>
  <c r="F165" i="2"/>
  <c r="K165" i="2"/>
  <c r="L165" i="2"/>
  <c r="I165" i="2"/>
  <c r="H165" i="2"/>
  <c r="K133" i="2"/>
  <c r="F133" i="2"/>
  <c r="E133" i="2"/>
  <c r="L133" i="2"/>
  <c r="H133" i="2"/>
  <c r="I133" i="2"/>
  <c r="K66" i="2"/>
  <c r="F66" i="2"/>
  <c r="E66" i="2"/>
  <c r="L66" i="2"/>
  <c r="I66" i="2"/>
  <c r="H66" i="2"/>
  <c r="K34" i="2"/>
  <c r="H34" i="2"/>
  <c r="E34" i="2"/>
  <c r="I34" i="2"/>
  <c r="F34" i="2"/>
  <c r="L34" i="2"/>
  <c r="F252" i="2"/>
  <c r="L252" i="2"/>
  <c r="K252" i="2"/>
  <c r="E252" i="2"/>
  <c r="I252" i="2"/>
  <c r="E144" i="2"/>
  <c r="I144" i="2"/>
  <c r="F144" i="2"/>
  <c r="K144" i="2"/>
  <c r="L144" i="2"/>
  <c r="H144" i="2"/>
  <c r="K226" i="2"/>
  <c r="H226" i="2"/>
  <c r="F226" i="2"/>
  <c r="E226" i="2"/>
  <c r="L226" i="2"/>
  <c r="I226" i="2"/>
  <c r="F267" i="2"/>
  <c r="H267" i="2"/>
  <c r="E267" i="2"/>
  <c r="I267" i="2"/>
  <c r="L267" i="2"/>
  <c r="K267" i="2"/>
  <c r="F293" i="2"/>
  <c r="L293" i="2"/>
  <c r="K293" i="2"/>
  <c r="E293" i="2"/>
  <c r="I293" i="2"/>
  <c r="H293" i="2"/>
  <c r="E245" i="2"/>
  <c r="L245" i="2"/>
  <c r="F245" i="2"/>
  <c r="H245" i="2"/>
  <c r="K245" i="2"/>
  <c r="I245" i="2"/>
  <c r="F305" i="2"/>
  <c r="E305" i="2"/>
  <c r="H305" i="2"/>
  <c r="K305" i="2"/>
  <c r="L305" i="2"/>
  <c r="I305" i="2"/>
  <c r="F95" i="2"/>
  <c r="E95" i="2"/>
  <c r="L95" i="2"/>
  <c r="K95" i="2"/>
  <c r="I95" i="2"/>
  <c r="H95" i="2"/>
  <c r="F32" i="2"/>
  <c r="E32" i="2"/>
  <c r="I32" i="2"/>
  <c r="H32" i="2"/>
  <c r="K32" i="2"/>
  <c r="L32" i="2"/>
  <c r="F23" i="2"/>
  <c r="E23" i="2"/>
  <c r="I23" i="2"/>
  <c r="K23" i="2"/>
  <c r="L23" i="2"/>
  <c r="H23" i="2"/>
  <c r="F29" i="2"/>
  <c r="L29" i="2"/>
  <c r="E29" i="2"/>
  <c r="K29" i="2"/>
  <c r="H29" i="2"/>
  <c r="I29" i="2"/>
  <c r="E227" i="2"/>
  <c r="I227" i="2"/>
  <c r="H227" i="2"/>
  <c r="F227" i="2"/>
  <c r="L227" i="2"/>
  <c r="K227" i="2"/>
  <c r="F195" i="2"/>
  <c r="E195" i="2"/>
  <c r="H195" i="2"/>
  <c r="L195" i="2"/>
  <c r="K195" i="2"/>
  <c r="I195" i="2"/>
  <c r="H203" i="2"/>
  <c r="L203" i="2"/>
  <c r="F203" i="2"/>
  <c r="K203" i="2"/>
  <c r="E203" i="2"/>
  <c r="I203" i="2"/>
  <c r="E301" i="2"/>
  <c r="F301" i="2"/>
  <c r="K301" i="2"/>
  <c r="L301" i="2"/>
  <c r="H301" i="2"/>
  <c r="I301" i="2"/>
  <c r="I16" i="2"/>
  <c r="F16" i="2"/>
  <c r="H16" i="2"/>
  <c r="K16" i="2"/>
  <c r="E16" i="2"/>
  <c r="L16" i="2"/>
  <c r="K190" i="2"/>
  <c r="F190" i="2"/>
  <c r="E190" i="2"/>
  <c r="I190" i="2"/>
  <c r="L190" i="2"/>
  <c r="H190" i="2"/>
  <c r="H283" i="2"/>
  <c r="K283" i="2"/>
  <c r="E283" i="2"/>
  <c r="L283" i="2"/>
  <c r="F283" i="2"/>
  <c r="I283" i="2"/>
  <c r="H130" i="2"/>
  <c r="I130" i="2"/>
  <c r="F130" i="2"/>
  <c r="E130" i="2"/>
  <c r="K130" i="2"/>
  <c r="L130" i="2"/>
  <c r="E79" i="2"/>
  <c r="F79" i="2"/>
  <c r="K79" i="2"/>
  <c r="L79" i="2"/>
  <c r="I79" i="2"/>
  <c r="H79" i="2"/>
  <c r="I49" i="2"/>
  <c r="H49" i="2"/>
  <c r="F49" i="2"/>
  <c r="E49" i="2"/>
  <c r="K49" i="2"/>
  <c r="L49" i="2"/>
  <c r="F191" i="2"/>
  <c r="I191" i="2"/>
  <c r="E191" i="2"/>
  <c r="H191" i="2"/>
  <c r="K191" i="2"/>
  <c r="L191" i="2"/>
  <c r="L248" i="2"/>
  <c r="F248" i="2"/>
  <c r="E248" i="2"/>
  <c r="I248" i="2"/>
  <c r="H248" i="2"/>
  <c r="K248" i="2"/>
  <c r="I145" i="2"/>
  <c r="E145" i="2"/>
  <c r="K145" i="2"/>
  <c r="F145" i="2"/>
  <c r="H145" i="2"/>
  <c r="L145" i="2"/>
  <c r="E199" i="2"/>
  <c r="F199" i="2"/>
  <c r="I199" i="2"/>
  <c r="L199" i="2"/>
  <c r="K199" i="2"/>
  <c r="H199" i="2"/>
  <c r="E285" i="2"/>
  <c r="F285" i="2"/>
  <c r="L285" i="2"/>
  <c r="K285" i="2"/>
  <c r="I285" i="2"/>
  <c r="H285" i="2"/>
  <c r="E128" i="2"/>
  <c r="F128" i="2"/>
  <c r="I128" i="2"/>
  <c r="L128" i="2"/>
  <c r="H128" i="2"/>
  <c r="K128" i="2"/>
  <c r="F93" i="2"/>
  <c r="E93" i="2"/>
  <c r="I93" i="2"/>
  <c r="L93" i="2"/>
  <c r="K93" i="2"/>
  <c r="H93" i="2"/>
  <c r="F45" i="2"/>
  <c r="L45" i="2"/>
  <c r="K45" i="2"/>
  <c r="E45" i="2"/>
  <c r="I45" i="2"/>
  <c r="H45" i="2"/>
  <c r="F271" i="2"/>
  <c r="E271" i="2"/>
  <c r="K271" i="2"/>
  <c r="H271" i="2"/>
  <c r="L271" i="2"/>
  <c r="I271" i="2"/>
  <c r="L100" i="2"/>
  <c r="K100" i="2"/>
  <c r="F100" i="2"/>
  <c r="E100" i="2"/>
  <c r="I100" i="2"/>
  <c r="H100" i="2"/>
  <c r="H112" i="2"/>
  <c r="E112" i="2"/>
  <c r="F112" i="2"/>
  <c r="L112" i="2"/>
  <c r="I112" i="2"/>
  <c r="K112" i="2"/>
  <c r="I311" i="2"/>
  <c r="F311" i="2"/>
  <c r="E311" i="2"/>
  <c r="K311" i="2"/>
  <c r="H311" i="2"/>
  <c r="L311" i="2"/>
  <c r="F134" i="2"/>
  <c r="E134" i="2"/>
  <c r="I134" i="2"/>
  <c r="L134" i="2"/>
  <c r="H134" i="2"/>
  <c r="K134" i="2"/>
  <c r="E99" i="2"/>
  <c r="F99" i="2"/>
  <c r="H99" i="2"/>
  <c r="L99" i="2"/>
  <c r="K99" i="2"/>
  <c r="I99" i="2"/>
  <c r="K188" i="2"/>
  <c r="F188" i="2"/>
  <c r="E188" i="2"/>
  <c r="H188" i="2"/>
  <c r="I188" i="2"/>
  <c r="L188" i="2"/>
  <c r="E253" i="2"/>
  <c r="I253" i="2"/>
  <c r="K253" i="2"/>
  <c r="F253" i="2"/>
  <c r="L253" i="2"/>
  <c r="H253" i="2"/>
  <c r="F140" i="2"/>
  <c r="H140" i="2"/>
  <c r="I140" i="2"/>
  <c r="L140" i="2"/>
  <c r="E140" i="2"/>
  <c r="K140" i="2"/>
  <c r="K98" i="2"/>
  <c r="F98" i="2"/>
  <c r="E98" i="2"/>
  <c r="I98" i="2"/>
  <c r="H98" i="2"/>
  <c r="L98" i="2"/>
  <c r="E181" i="2"/>
  <c r="F181" i="2"/>
  <c r="I181" i="2"/>
  <c r="L181" i="2"/>
  <c r="K181" i="2"/>
  <c r="H181" i="2"/>
  <c r="H219" i="2"/>
  <c r="F219" i="2"/>
  <c r="L219" i="2"/>
  <c r="E219" i="2"/>
  <c r="K219" i="2"/>
  <c r="I219" i="2"/>
  <c r="F266" i="2"/>
  <c r="E266" i="2"/>
  <c r="I266" i="2"/>
  <c r="L266" i="2"/>
  <c r="K266" i="2"/>
  <c r="H266" i="2"/>
  <c r="K316" i="2"/>
  <c r="F316" i="2"/>
  <c r="L316" i="2"/>
  <c r="E316" i="2"/>
  <c r="H316" i="2"/>
  <c r="I316" i="2"/>
  <c r="E317" i="2"/>
  <c r="F317" i="2"/>
  <c r="L317" i="2"/>
  <c r="H317" i="2"/>
  <c r="I317" i="2"/>
  <c r="K317" i="2"/>
  <c r="E279" i="2"/>
  <c r="L279" i="2"/>
  <c r="I279" i="2"/>
  <c r="K279" i="2"/>
  <c r="H279" i="2"/>
  <c r="F279" i="2"/>
  <c r="F254" i="2"/>
  <c r="E254" i="2"/>
  <c r="I254" i="2"/>
  <c r="K254" i="2"/>
  <c r="L254" i="2"/>
  <c r="H254" i="2"/>
  <c r="L234" i="2"/>
  <c r="I234" i="2"/>
  <c r="F234" i="2"/>
  <c r="K234" i="2"/>
  <c r="H234" i="2"/>
  <c r="E234" i="2"/>
  <c r="F109" i="2"/>
  <c r="E109" i="2"/>
  <c r="L109" i="2"/>
  <c r="K109" i="2"/>
  <c r="I109" i="2"/>
  <c r="H109" i="2"/>
  <c r="F110" i="2"/>
  <c r="E110" i="2"/>
  <c r="K110" i="2"/>
  <c r="I110" i="2"/>
  <c r="L110" i="2"/>
  <c r="H110" i="2"/>
  <c r="H19" i="2"/>
  <c r="F19" i="2"/>
  <c r="E19" i="2"/>
  <c r="I19" i="2"/>
  <c r="L19" i="2"/>
  <c r="K19" i="2"/>
  <c r="H306" i="2"/>
  <c r="F306" i="2"/>
  <c r="I306" i="2"/>
  <c r="L306" i="2"/>
  <c r="E306" i="2"/>
  <c r="K306" i="2"/>
  <c r="F62" i="2"/>
  <c r="E62" i="2"/>
  <c r="K62" i="2"/>
  <c r="I62" i="2"/>
  <c r="H62" i="2"/>
  <c r="L62" i="2"/>
  <c r="L208" i="2"/>
  <c r="I208" i="2"/>
  <c r="F208" i="2"/>
  <c r="E208" i="2"/>
  <c r="K208" i="2"/>
  <c r="L308" i="2"/>
  <c r="E308" i="2"/>
  <c r="H308" i="2"/>
  <c r="K308" i="2"/>
  <c r="I308" i="2"/>
  <c r="F308" i="2"/>
  <c r="I40" i="2"/>
  <c r="F40" i="2"/>
  <c r="L40" i="2"/>
  <c r="E40" i="2"/>
  <c r="H40" i="2"/>
  <c r="K40" i="2"/>
  <c r="H209" i="2"/>
  <c r="F209" i="2"/>
  <c r="E209" i="2"/>
  <c r="L209" i="2"/>
  <c r="K209" i="2"/>
  <c r="I209" i="2"/>
  <c r="I296" i="2"/>
  <c r="F296" i="2"/>
  <c r="E296" i="2"/>
  <c r="L296" i="2"/>
  <c r="K296" i="2"/>
  <c r="H296" i="2"/>
  <c r="F75" i="2"/>
  <c r="E75" i="2"/>
  <c r="I75" i="2"/>
  <c r="L75" i="2"/>
  <c r="K75" i="2"/>
  <c r="H75" i="2"/>
  <c r="F198" i="2"/>
  <c r="E198" i="2"/>
  <c r="K198" i="2"/>
  <c r="H198" i="2"/>
  <c r="L198" i="2"/>
  <c r="I198" i="2"/>
  <c r="I256" i="2"/>
  <c r="K256" i="2"/>
  <c r="F256" i="2"/>
  <c r="L256" i="2"/>
  <c r="E256" i="2"/>
  <c r="H256" i="2"/>
  <c r="I86" i="2"/>
  <c r="F86" i="2"/>
  <c r="E86" i="2"/>
  <c r="K86" i="2"/>
  <c r="L86" i="2"/>
  <c r="F38" i="2"/>
  <c r="E38" i="2"/>
  <c r="K38" i="2"/>
  <c r="L38" i="2"/>
  <c r="I38" i="2"/>
  <c r="H38" i="2"/>
  <c r="E51" i="2"/>
  <c r="L51" i="2"/>
  <c r="H51" i="2"/>
  <c r="F51" i="2"/>
  <c r="I51" i="2"/>
  <c r="K51" i="2"/>
  <c r="H217" i="2"/>
  <c r="I217" i="2"/>
  <c r="F217" i="2"/>
  <c r="E217" i="2"/>
  <c r="L217" i="2"/>
  <c r="K217" i="2"/>
  <c r="K291" i="2"/>
  <c r="F291" i="2"/>
  <c r="E291" i="2"/>
  <c r="L291" i="2"/>
  <c r="I291" i="2"/>
  <c r="H291" i="2"/>
  <c r="E117" i="2"/>
  <c r="F117" i="2"/>
  <c r="L117" i="2"/>
  <c r="K117" i="2"/>
  <c r="I117" i="2"/>
  <c r="H117" i="2"/>
  <c r="E211" i="2"/>
  <c r="H211" i="2"/>
  <c r="F211" i="2"/>
  <c r="I211" i="2"/>
  <c r="L211" i="2"/>
  <c r="K211" i="2"/>
  <c r="H298" i="2"/>
  <c r="F298" i="2"/>
  <c r="E298" i="2"/>
  <c r="L298" i="2"/>
  <c r="I298" i="2"/>
  <c r="K298" i="2"/>
  <c r="K139" i="2"/>
  <c r="H139" i="2"/>
  <c r="L139" i="2"/>
  <c r="F139" i="2"/>
  <c r="E139" i="2"/>
  <c r="I139" i="2"/>
  <c r="F158" i="2"/>
  <c r="L158" i="2"/>
  <c r="E158" i="2"/>
  <c r="K158" i="2"/>
  <c r="H158" i="2"/>
  <c r="I158" i="2"/>
  <c r="F126" i="2"/>
  <c r="K126" i="2"/>
  <c r="E126" i="2"/>
  <c r="I126" i="2"/>
  <c r="L126" i="2"/>
  <c r="H126" i="2"/>
  <c r="F35" i="2"/>
  <c r="I35" i="2"/>
  <c r="E35" i="2"/>
  <c r="K35" i="2"/>
  <c r="H35" i="2"/>
  <c r="L35" i="2"/>
  <c r="L36" i="2"/>
  <c r="K36" i="2"/>
  <c r="F36" i="2"/>
  <c r="E36" i="2"/>
  <c r="I36" i="2"/>
  <c r="H36" i="2"/>
  <c r="I202" i="2"/>
  <c r="H202" i="2"/>
  <c r="E202" i="2"/>
  <c r="F202" i="2"/>
  <c r="L202" i="2"/>
  <c r="K202" i="2"/>
  <c r="K261" i="2"/>
  <c r="F261" i="2"/>
  <c r="E261" i="2"/>
  <c r="L261" i="2"/>
  <c r="I261" i="2"/>
  <c r="H261" i="2"/>
  <c r="F81" i="2"/>
  <c r="E81" i="2"/>
  <c r="H81" i="2"/>
  <c r="L81" i="2"/>
  <c r="I81" i="2"/>
  <c r="K81" i="2"/>
  <c r="E310" i="2"/>
  <c r="F310" i="2"/>
  <c r="L310" i="2"/>
  <c r="I310" i="2"/>
  <c r="K310" i="2"/>
  <c r="H310" i="2"/>
  <c r="K277" i="2"/>
  <c r="E277" i="2"/>
  <c r="F277" i="2"/>
  <c r="I277" i="2"/>
  <c r="H277" i="2"/>
  <c r="L277" i="2"/>
  <c r="F228" i="2"/>
  <c r="E228" i="2"/>
  <c r="K228" i="2"/>
  <c r="I228" i="2"/>
  <c r="L228" i="2"/>
  <c r="H228" i="2"/>
  <c r="K197" i="2"/>
  <c r="F197" i="2"/>
  <c r="E197" i="2"/>
  <c r="I197" i="2"/>
  <c r="L197" i="2"/>
  <c r="H197" i="2"/>
  <c r="F157" i="2"/>
  <c r="E157" i="2"/>
  <c r="L157" i="2"/>
  <c r="I157" i="2"/>
  <c r="H157" i="2"/>
  <c r="K157" i="2"/>
  <c r="K125" i="2"/>
  <c r="F125" i="2"/>
  <c r="E125" i="2"/>
  <c r="I125" i="2"/>
  <c r="L125" i="2"/>
  <c r="H125" i="2"/>
  <c r="K90" i="2"/>
  <c r="E90" i="2"/>
  <c r="F90" i="2"/>
  <c r="H90" i="2"/>
  <c r="I90" i="2"/>
  <c r="L90" i="2"/>
  <c r="K58" i="2"/>
  <c r="H58" i="2"/>
  <c r="E58" i="2"/>
  <c r="L58" i="2"/>
  <c r="F58" i="2"/>
  <c r="I58" i="2"/>
  <c r="K213" i="2"/>
  <c r="E213" i="2"/>
  <c r="I213" i="2"/>
  <c r="L213" i="2"/>
  <c r="F213" i="2"/>
  <c r="H213" i="2"/>
  <c r="K260" i="2"/>
  <c r="E260" i="2"/>
  <c r="I260" i="2"/>
  <c r="F260" i="2"/>
  <c r="L260" i="2"/>
  <c r="F292" i="2"/>
  <c r="E292" i="2"/>
  <c r="L292" i="2"/>
  <c r="H292" i="2"/>
  <c r="I292" i="2"/>
  <c r="K292" i="2"/>
  <c r="F200" i="2"/>
  <c r="E200" i="2"/>
  <c r="I200" i="2"/>
  <c r="L200" i="2"/>
  <c r="H200" i="2"/>
  <c r="K200" i="2"/>
  <c r="H300" i="2"/>
  <c r="K300" i="2"/>
  <c r="F300" i="2"/>
  <c r="E300" i="2"/>
  <c r="L300" i="2"/>
  <c r="I300" i="2"/>
  <c r="E70" i="9"/>
  <c r="I70" i="9"/>
  <c r="F70" i="9"/>
  <c r="K70" i="9"/>
  <c r="H70" i="9"/>
  <c r="L70" i="9"/>
  <c r="I184" i="9"/>
  <c r="H184" i="9"/>
  <c r="K184" i="9"/>
  <c r="E184" i="9"/>
  <c r="F184" i="9"/>
  <c r="L184" i="9"/>
  <c r="I268" i="9"/>
  <c r="F268" i="9"/>
  <c r="K268" i="9"/>
  <c r="L268" i="9"/>
  <c r="E268" i="9"/>
  <c r="H268" i="9"/>
  <c r="I122" i="9"/>
  <c r="E122" i="9"/>
  <c r="F122" i="9"/>
  <c r="L122" i="9"/>
  <c r="H122" i="9"/>
  <c r="K122" i="9"/>
  <c r="L24" i="9"/>
  <c r="F24" i="9"/>
  <c r="E24" i="9"/>
  <c r="I24" i="9"/>
  <c r="H24" i="9"/>
  <c r="K24" i="9"/>
  <c r="K87" i="9"/>
  <c r="I87" i="9"/>
  <c r="E87" i="9"/>
  <c r="F87" i="9"/>
  <c r="L87" i="9"/>
  <c r="H87" i="9"/>
  <c r="K136" i="9"/>
  <c r="L136" i="9"/>
  <c r="E136" i="9"/>
  <c r="F136" i="9"/>
  <c r="I136" i="9"/>
  <c r="H136" i="9"/>
  <c r="K101" i="9"/>
  <c r="E101" i="9"/>
  <c r="I101" i="9"/>
  <c r="H101" i="9"/>
  <c r="F101" i="9"/>
  <c r="L101" i="9"/>
  <c r="L108" i="9"/>
  <c r="I108" i="9"/>
  <c r="F108" i="9"/>
  <c r="E108" i="9"/>
  <c r="K108" i="9"/>
  <c r="H108" i="9"/>
  <c r="K281" i="9"/>
  <c r="E281" i="9"/>
  <c r="F281" i="9"/>
  <c r="I281" i="9"/>
  <c r="H281" i="9"/>
  <c r="L281" i="9"/>
  <c r="K142" i="9"/>
  <c r="I142" i="9"/>
  <c r="H142" i="9"/>
  <c r="F142" i="9"/>
  <c r="L142" i="9"/>
  <c r="E142" i="9"/>
  <c r="K107" i="9"/>
  <c r="H107" i="9"/>
  <c r="I107" i="9"/>
  <c r="F107" i="9"/>
  <c r="E107" i="9"/>
  <c r="L107" i="9"/>
  <c r="H148" i="9"/>
  <c r="E148" i="9"/>
  <c r="F148" i="9"/>
  <c r="I148" i="9"/>
  <c r="L148" i="9"/>
  <c r="K148" i="9"/>
  <c r="K105" i="9"/>
  <c r="H105" i="9"/>
  <c r="E105" i="9"/>
  <c r="I105" i="9"/>
  <c r="F105" i="9"/>
  <c r="L105" i="9"/>
  <c r="I141" i="9"/>
  <c r="F141" i="9"/>
  <c r="K141" i="9"/>
  <c r="L141" i="9"/>
  <c r="E141" i="9"/>
  <c r="H141" i="9"/>
  <c r="F106" i="9"/>
  <c r="E106" i="9"/>
  <c r="H106" i="9"/>
  <c r="I106" i="9"/>
  <c r="L106" i="9"/>
  <c r="K106" i="9"/>
  <c r="F83" i="9"/>
  <c r="E83" i="9"/>
  <c r="I83" i="9"/>
  <c r="H83" i="9"/>
  <c r="L83" i="9"/>
  <c r="K83" i="9"/>
  <c r="L111" i="9"/>
  <c r="K111" i="9"/>
  <c r="E111" i="9"/>
  <c r="F111" i="9"/>
  <c r="H111" i="9"/>
  <c r="I111" i="9"/>
  <c r="F76" i="9"/>
  <c r="K76" i="9"/>
  <c r="L76" i="9"/>
  <c r="E76" i="9"/>
  <c r="I76" i="9"/>
  <c r="H76" i="9"/>
  <c r="I73" i="9"/>
  <c r="H73" i="9"/>
  <c r="F73" i="9"/>
  <c r="K73" i="9"/>
  <c r="L73" i="9"/>
  <c r="E73" i="9"/>
  <c r="E50" i="9"/>
  <c r="F50" i="9"/>
  <c r="H50" i="9"/>
  <c r="L50" i="9"/>
  <c r="I50" i="9"/>
  <c r="K50" i="9"/>
  <c r="K138" i="9"/>
  <c r="I138" i="9"/>
  <c r="E138" i="9"/>
  <c r="H138" i="9"/>
  <c r="F138" i="9"/>
  <c r="L138" i="9"/>
  <c r="I55" i="9"/>
  <c r="E55" i="9"/>
  <c r="F55" i="9"/>
  <c r="H55" i="9"/>
  <c r="K55" i="9"/>
  <c r="L55" i="9"/>
  <c r="K65" i="9"/>
  <c r="H65" i="9"/>
  <c r="E65" i="9"/>
  <c r="F65" i="9"/>
  <c r="L65" i="9"/>
  <c r="I65" i="9"/>
  <c r="I53" i="9"/>
  <c r="F53" i="9"/>
  <c r="E53" i="9"/>
  <c r="L53" i="9"/>
  <c r="K53" i="9"/>
  <c r="H13" i="9"/>
  <c r="F13" i="9"/>
  <c r="I13" i="9"/>
  <c r="E13" i="9"/>
  <c r="L13" i="9"/>
  <c r="K13" i="9"/>
  <c r="F151" i="9"/>
  <c r="E151" i="9"/>
  <c r="I151" i="9"/>
  <c r="L151" i="9"/>
  <c r="K151" i="9"/>
  <c r="H151" i="9"/>
  <c r="I60" i="9"/>
  <c r="F60" i="9"/>
  <c r="L60" i="9"/>
  <c r="K60" i="9"/>
  <c r="E60" i="9"/>
  <c r="H60" i="9"/>
  <c r="E59" i="9"/>
  <c r="F59" i="9"/>
  <c r="L59" i="9"/>
  <c r="I59" i="9"/>
  <c r="K59" i="9"/>
  <c r="L11" i="9"/>
  <c r="I11" i="9"/>
  <c r="E11" i="9"/>
  <c r="K11" i="9"/>
  <c r="F11" i="9"/>
  <c r="H11" i="9"/>
  <c r="I57" i="9"/>
  <c r="H57" i="9"/>
  <c r="E57" i="9"/>
  <c r="F57" i="9"/>
  <c r="L57" i="9"/>
  <c r="K57" i="9"/>
  <c r="I9" i="9"/>
  <c r="E9" i="9"/>
  <c r="F9" i="9"/>
  <c r="K9" i="9"/>
  <c r="L9" i="9"/>
  <c r="H294" i="9"/>
  <c r="K294" i="9"/>
  <c r="I294" i="9"/>
  <c r="F294" i="9"/>
  <c r="E294" i="9"/>
  <c r="L294" i="9"/>
  <c r="F244" i="9"/>
  <c r="I244" i="9"/>
  <c r="K244" i="9"/>
  <c r="L244" i="9"/>
  <c r="E244" i="9"/>
  <c r="H244" i="9"/>
  <c r="F212" i="9"/>
  <c r="K212" i="9"/>
  <c r="L212" i="9"/>
  <c r="E212" i="9"/>
  <c r="H212" i="9"/>
  <c r="I212" i="9"/>
  <c r="L173" i="9"/>
  <c r="I173" i="9"/>
  <c r="F173" i="9"/>
  <c r="K173" i="9"/>
  <c r="E173" i="9"/>
  <c r="H173" i="9"/>
  <c r="F74" i="9"/>
  <c r="E74" i="9"/>
  <c r="L74" i="9"/>
  <c r="I74" i="9"/>
  <c r="H74" i="9"/>
  <c r="K74" i="9"/>
  <c r="I42" i="9"/>
  <c r="H42" i="9"/>
  <c r="F42" i="9"/>
  <c r="E42" i="9"/>
  <c r="L42" i="9"/>
  <c r="K42" i="9"/>
  <c r="I10" i="9"/>
  <c r="H10" i="9"/>
  <c r="F10" i="9"/>
  <c r="E10" i="9"/>
  <c r="K10" i="9"/>
  <c r="L10" i="9"/>
  <c r="I33" i="9"/>
  <c r="F33" i="9"/>
  <c r="H33" i="9"/>
  <c r="E33" i="9"/>
  <c r="L33" i="9"/>
  <c r="K33" i="9"/>
  <c r="F302" i="9"/>
  <c r="E302" i="9"/>
  <c r="I302" i="9"/>
  <c r="H302" i="9"/>
  <c r="L302" i="9"/>
  <c r="K302" i="9"/>
  <c r="L72" i="9"/>
  <c r="I72" i="9"/>
  <c r="E72" i="9"/>
  <c r="H72" i="9"/>
  <c r="K72" i="9"/>
  <c r="F72" i="9"/>
  <c r="L15" i="9"/>
  <c r="E15" i="9"/>
  <c r="H15" i="9"/>
  <c r="I15" i="9"/>
  <c r="K15" i="9"/>
  <c r="F15" i="9"/>
  <c r="F94" i="9"/>
  <c r="E94" i="9"/>
  <c r="L94" i="9"/>
  <c r="I94" i="9"/>
  <c r="K94" i="9"/>
  <c r="H94" i="9"/>
  <c r="L16" i="9"/>
  <c r="I16" i="9"/>
  <c r="H16" i="9"/>
  <c r="F16" i="9"/>
  <c r="E16" i="9"/>
  <c r="K16" i="9"/>
  <c r="K130" i="9"/>
  <c r="E130" i="9"/>
  <c r="I130" i="9"/>
  <c r="F130" i="9"/>
  <c r="L130" i="9"/>
  <c r="H130" i="9"/>
  <c r="F79" i="9"/>
  <c r="E79" i="9"/>
  <c r="L79" i="9"/>
  <c r="K79" i="9"/>
  <c r="H79" i="9"/>
  <c r="I79" i="9"/>
  <c r="I54" i="9"/>
  <c r="L54" i="9"/>
  <c r="K54" i="9"/>
  <c r="E54" i="9"/>
  <c r="F54" i="9"/>
  <c r="H54" i="9"/>
  <c r="F116" i="9"/>
  <c r="I116" i="9"/>
  <c r="K116" i="9"/>
  <c r="L116" i="9"/>
  <c r="E116" i="9"/>
  <c r="H116" i="9"/>
  <c r="K128" i="9"/>
  <c r="I128" i="9"/>
  <c r="L128" i="9"/>
  <c r="F128" i="9"/>
  <c r="E128" i="9"/>
  <c r="H128" i="9"/>
  <c r="I93" i="9"/>
  <c r="H93" i="9"/>
  <c r="E93" i="9"/>
  <c r="F93" i="9"/>
  <c r="L93" i="9"/>
  <c r="K93" i="9"/>
  <c r="K45" i="9"/>
  <c r="H45" i="9"/>
  <c r="F45" i="9"/>
  <c r="E45" i="9"/>
  <c r="L45" i="9"/>
  <c r="I45" i="9"/>
  <c r="L20" i="9"/>
  <c r="F20" i="9"/>
  <c r="I20" i="9"/>
  <c r="K20" i="9"/>
  <c r="E20" i="9"/>
  <c r="H20" i="9"/>
  <c r="F100" i="9"/>
  <c r="I100" i="9"/>
  <c r="K100" i="9"/>
  <c r="H100" i="9"/>
  <c r="E100" i="9"/>
  <c r="L100" i="9"/>
  <c r="F134" i="9"/>
  <c r="E134" i="9"/>
  <c r="I134" i="9"/>
  <c r="H134" i="9"/>
  <c r="L134" i="9"/>
  <c r="K134" i="9"/>
  <c r="F99" i="9"/>
  <c r="E99" i="9"/>
  <c r="I99" i="9"/>
  <c r="H99" i="9"/>
  <c r="K99" i="9"/>
  <c r="L99" i="9"/>
  <c r="I39" i="9"/>
  <c r="F39" i="9"/>
  <c r="E39" i="9"/>
  <c r="H39" i="9"/>
  <c r="L39" i="9"/>
  <c r="K39" i="9"/>
  <c r="K140" i="9"/>
  <c r="H140" i="9"/>
  <c r="I140" i="9"/>
  <c r="F140" i="9"/>
  <c r="E140" i="9"/>
  <c r="L140" i="9"/>
  <c r="H98" i="9"/>
  <c r="I98" i="9"/>
  <c r="F98" i="9"/>
  <c r="L98" i="9"/>
  <c r="K98" i="9"/>
  <c r="E98" i="9"/>
  <c r="F22" i="9"/>
  <c r="I22" i="9"/>
  <c r="E22" i="9"/>
  <c r="L22" i="9"/>
  <c r="H22" i="9"/>
  <c r="F159" i="9"/>
  <c r="E159" i="9"/>
  <c r="I159" i="9"/>
  <c r="L159" i="9"/>
  <c r="H159" i="9"/>
  <c r="K159" i="9"/>
  <c r="K67" i="9"/>
  <c r="F67" i="9"/>
  <c r="H67" i="9"/>
  <c r="E67" i="9"/>
  <c r="I67" i="9"/>
  <c r="L67" i="9"/>
  <c r="I189" i="9"/>
  <c r="F189" i="9"/>
  <c r="K189" i="9"/>
  <c r="L189" i="9"/>
  <c r="E189" i="9"/>
  <c r="H189" i="9"/>
  <c r="E86" i="9"/>
  <c r="I86" i="9"/>
  <c r="F86" i="9"/>
  <c r="L86" i="9"/>
  <c r="K86" i="9"/>
  <c r="L12" i="9"/>
  <c r="F12" i="9"/>
  <c r="I12" i="9"/>
  <c r="K12" i="9"/>
  <c r="E12" i="9"/>
  <c r="H12" i="9"/>
  <c r="I242" i="9"/>
  <c r="F242" i="9"/>
  <c r="H242" i="9"/>
  <c r="E242" i="9"/>
  <c r="K242" i="9"/>
  <c r="L242" i="9"/>
  <c r="K89" i="9"/>
  <c r="I89" i="9"/>
  <c r="H89" i="9"/>
  <c r="E89" i="9"/>
  <c r="F89" i="9"/>
  <c r="L89" i="9"/>
  <c r="K41" i="9"/>
  <c r="E41" i="9"/>
  <c r="F41" i="9"/>
  <c r="H41" i="9"/>
  <c r="L41" i="9"/>
  <c r="I41" i="9"/>
  <c r="K319" i="9"/>
  <c r="F319" i="9"/>
  <c r="E319" i="9"/>
  <c r="I319" i="9"/>
  <c r="H319" i="9"/>
  <c r="L319" i="9"/>
  <c r="F286" i="9"/>
  <c r="K286" i="9"/>
  <c r="E286" i="9"/>
  <c r="I286" i="9"/>
  <c r="H286" i="9"/>
  <c r="L286" i="9"/>
  <c r="L236" i="9"/>
  <c r="F236" i="9"/>
  <c r="I236" i="9"/>
  <c r="E236" i="9"/>
  <c r="K236" i="9"/>
  <c r="H236" i="9"/>
  <c r="L205" i="9"/>
  <c r="I205" i="9"/>
  <c r="K205" i="9"/>
  <c r="F205" i="9"/>
  <c r="E205" i="9"/>
  <c r="H205" i="9"/>
  <c r="F165" i="9"/>
  <c r="K165" i="9"/>
  <c r="H165" i="9"/>
  <c r="I165" i="9"/>
  <c r="E165" i="9"/>
  <c r="L165" i="9"/>
  <c r="L133" i="9"/>
  <c r="F133" i="9"/>
  <c r="I133" i="9"/>
  <c r="K133" i="9"/>
  <c r="H133" i="9"/>
  <c r="E133" i="9"/>
  <c r="H34" i="9"/>
  <c r="F34" i="9"/>
  <c r="E34" i="9"/>
  <c r="I34" i="9"/>
  <c r="L34" i="9"/>
  <c r="K34" i="9"/>
  <c r="I63" i="9"/>
  <c r="K63" i="9"/>
  <c r="F63" i="9"/>
  <c r="E63" i="9"/>
  <c r="H63" i="9"/>
  <c r="L63" i="9"/>
  <c r="I150" i="9"/>
  <c r="F150" i="9"/>
  <c r="E150" i="9"/>
  <c r="H150" i="9"/>
  <c r="L150" i="9"/>
  <c r="K150" i="9"/>
  <c r="I220" i="9"/>
  <c r="F220" i="9"/>
  <c r="K220" i="9"/>
  <c r="L220" i="9"/>
  <c r="E220" i="9"/>
  <c r="H220" i="9"/>
  <c r="L137" i="9"/>
  <c r="I137" i="9"/>
  <c r="F137" i="9"/>
  <c r="E137" i="9"/>
  <c r="H137" i="9"/>
  <c r="K137" i="9"/>
  <c r="F104" i="9"/>
  <c r="I104" i="9"/>
  <c r="E104" i="9"/>
  <c r="L104" i="9"/>
  <c r="K104" i="9"/>
  <c r="H104" i="9"/>
  <c r="I169" i="9"/>
  <c r="F169" i="9"/>
  <c r="E169" i="9"/>
  <c r="K169" i="9"/>
  <c r="H169" i="9"/>
  <c r="L169" i="9"/>
  <c r="L177" i="9"/>
  <c r="I177" i="9"/>
  <c r="F177" i="9"/>
  <c r="E177" i="9"/>
  <c r="K177" i="9"/>
  <c r="H177" i="9"/>
  <c r="F43" i="9"/>
  <c r="E43" i="9"/>
  <c r="L43" i="9"/>
  <c r="K43" i="9"/>
  <c r="I43" i="9"/>
  <c r="H43" i="9"/>
  <c r="I66" i="9"/>
  <c r="H66" i="9"/>
  <c r="E66" i="9"/>
  <c r="L66" i="9"/>
  <c r="K66" i="9"/>
  <c r="F66" i="9"/>
  <c r="F46" i="9"/>
  <c r="E46" i="9"/>
  <c r="L46" i="9"/>
  <c r="I46" i="9"/>
  <c r="H46" i="9"/>
  <c r="K46" i="9"/>
  <c r="L88" i="9"/>
  <c r="E88" i="9"/>
  <c r="F88" i="9"/>
  <c r="H88" i="9"/>
  <c r="I88" i="9"/>
  <c r="K88" i="9"/>
  <c r="I52" i="9"/>
  <c r="F52" i="9"/>
  <c r="L52" i="9"/>
  <c r="K52" i="9"/>
  <c r="E52" i="9"/>
  <c r="H52" i="9"/>
  <c r="K71" i="9"/>
  <c r="I71" i="9"/>
  <c r="L71" i="9"/>
  <c r="F71" i="9"/>
  <c r="E71" i="9"/>
  <c r="H71" i="9"/>
  <c r="L31" i="9"/>
  <c r="I31" i="9"/>
  <c r="H31" i="9"/>
  <c r="E31" i="9"/>
  <c r="F31" i="9"/>
  <c r="K31" i="9"/>
  <c r="E145" i="9"/>
  <c r="F145" i="9"/>
  <c r="I145" i="9"/>
  <c r="H145" i="9"/>
  <c r="K145" i="9"/>
  <c r="L145" i="9"/>
  <c r="K85" i="9"/>
  <c r="H85" i="9"/>
  <c r="I85" i="9"/>
  <c r="F85" i="9"/>
  <c r="E85" i="9"/>
  <c r="L85" i="9"/>
  <c r="K37" i="9"/>
  <c r="I37" i="9"/>
  <c r="H37" i="9"/>
  <c r="F37" i="9"/>
  <c r="E37" i="9"/>
  <c r="L37" i="9"/>
  <c r="L276" i="9"/>
  <c r="F276" i="9"/>
  <c r="K276" i="9"/>
  <c r="I276" i="9"/>
  <c r="E276" i="9"/>
  <c r="H276" i="9"/>
  <c r="E135" i="9"/>
  <c r="F135" i="9"/>
  <c r="I135" i="9"/>
  <c r="L135" i="9"/>
  <c r="H135" i="9"/>
  <c r="K135" i="9"/>
  <c r="L92" i="9"/>
  <c r="F92" i="9"/>
  <c r="I92" i="9"/>
  <c r="K92" i="9"/>
  <c r="H92" i="9"/>
  <c r="E92" i="9"/>
  <c r="L27" i="9"/>
  <c r="I27" i="9"/>
  <c r="H27" i="9"/>
  <c r="E27" i="9"/>
  <c r="F27" i="9"/>
  <c r="K27" i="9"/>
  <c r="K91" i="9"/>
  <c r="F91" i="9"/>
  <c r="I91" i="9"/>
  <c r="H91" i="9"/>
  <c r="L91" i="9"/>
  <c r="E91" i="9"/>
  <c r="F124" i="9"/>
  <c r="E124" i="9"/>
  <c r="H124" i="9"/>
  <c r="L124" i="9"/>
  <c r="K124" i="9"/>
  <c r="I124" i="9"/>
  <c r="H25" i="9"/>
  <c r="E25" i="9"/>
  <c r="F25" i="9"/>
  <c r="I25" i="9"/>
  <c r="L25" i="9"/>
  <c r="K25" i="9"/>
  <c r="H26" i="9"/>
  <c r="I26" i="9"/>
  <c r="E26" i="9"/>
  <c r="F26" i="9"/>
  <c r="L26" i="9"/>
  <c r="K26" i="9"/>
  <c r="K152" i="9"/>
  <c r="F152" i="9"/>
  <c r="E152" i="9"/>
  <c r="L152" i="9"/>
  <c r="H152" i="9"/>
  <c r="I152" i="9"/>
  <c r="H82" i="9"/>
  <c r="I82" i="9"/>
  <c r="E82" i="9"/>
  <c r="L82" i="9"/>
  <c r="F82" i="9"/>
  <c r="K82" i="9"/>
  <c r="I120" i="9"/>
  <c r="H120" i="9"/>
  <c r="E120" i="9"/>
  <c r="F120" i="9"/>
  <c r="K120" i="9"/>
  <c r="L120" i="9"/>
  <c r="L48" i="9"/>
  <c r="H48" i="9"/>
  <c r="F48" i="9"/>
  <c r="I48" i="9"/>
  <c r="E48" i="9"/>
  <c r="K48" i="9"/>
  <c r="L47" i="9"/>
  <c r="K47" i="9"/>
  <c r="E47" i="9"/>
  <c r="F47" i="9"/>
  <c r="H47" i="9"/>
  <c r="I47" i="9"/>
  <c r="E38" i="9"/>
  <c r="F38" i="9"/>
  <c r="K38" i="9"/>
  <c r="I38" i="9"/>
  <c r="L38" i="9"/>
  <c r="H38" i="9"/>
  <c r="F143" i="9"/>
  <c r="E143" i="9"/>
  <c r="I143" i="9"/>
  <c r="H143" i="9"/>
  <c r="L143" i="9"/>
  <c r="K143" i="9"/>
  <c r="L96" i="9"/>
  <c r="E96" i="9"/>
  <c r="F96" i="9"/>
  <c r="H96" i="9"/>
  <c r="I96" i="9"/>
  <c r="K96" i="9"/>
  <c r="F40" i="9"/>
  <c r="I40" i="9"/>
  <c r="H40" i="9"/>
  <c r="L40" i="9"/>
  <c r="K40" i="9"/>
  <c r="E40" i="9"/>
  <c r="L129" i="9"/>
  <c r="E129" i="9"/>
  <c r="H129" i="9"/>
  <c r="I129" i="9"/>
  <c r="F129" i="9"/>
  <c r="K129" i="9"/>
  <c r="E78" i="9"/>
  <c r="F78" i="9"/>
  <c r="I78" i="9"/>
  <c r="L78" i="9"/>
  <c r="H78" i="9"/>
  <c r="K78" i="9"/>
  <c r="F30" i="9"/>
  <c r="E30" i="9"/>
  <c r="I30" i="9"/>
  <c r="L30" i="9"/>
  <c r="H30" i="9"/>
  <c r="K30" i="9"/>
  <c r="I117" i="9"/>
  <c r="H117" i="9"/>
  <c r="E117" i="9"/>
  <c r="F117" i="9"/>
  <c r="K117" i="9"/>
  <c r="L117" i="9"/>
  <c r="I77" i="9"/>
  <c r="F77" i="9"/>
  <c r="H77" i="9"/>
  <c r="E77" i="9"/>
  <c r="K77" i="9"/>
  <c r="L77" i="9"/>
  <c r="I158" i="9"/>
  <c r="E158" i="9"/>
  <c r="F158" i="9"/>
  <c r="H158" i="9"/>
  <c r="L158" i="9"/>
  <c r="K158" i="9"/>
  <c r="K126" i="9"/>
  <c r="H126" i="9"/>
  <c r="E126" i="9"/>
  <c r="I126" i="9"/>
  <c r="F126" i="9"/>
  <c r="L126" i="9"/>
  <c r="K35" i="9"/>
  <c r="E35" i="9"/>
  <c r="F35" i="9"/>
  <c r="H35" i="9"/>
  <c r="I35" i="9"/>
  <c r="L35" i="9"/>
  <c r="K81" i="9"/>
  <c r="I81" i="9"/>
  <c r="H81" i="9"/>
  <c r="E81" i="9"/>
  <c r="F81" i="9"/>
  <c r="L81" i="9"/>
  <c r="K310" i="9"/>
  <c r="F310" i="9"/>
  <c r="E310" i="9"/>
  <c r="H310" i="9"/>
  <c r="I310" i="9"/>
  <c r="L310" i="9"/>
  <c r="K277" i="9"/>
  <c r="E277" i="9"/>
  <c r="F277" i="9"/>
  <c r="H277" i="9"/>
  <c r="I277" i="9"/>
  <c r="L277" i="9"/>
  <c r="L228" i="9"/>
  <c r="F228" i="9"/>
  <c r="I228" i="9"/>
  <c r="K228" i="9"/>
  <c r="H228" i="9"/>
  <c r="E228" i="9"/>
  <c r="L197" i="9"/>
  <c r="F197" i="9"/>
  <c r="K197" i="9"/>
  <c r="I197" i="9"/>
  <c r="H197" i="9"/>
  <c r="E197" i="9"/>
  <c r="L157" i="9"/>
  <c r="F157" i="9"/>
  <c r="I157" i="9"/>
  <c r="K157" i="9"/>
  <c r="E157" i="9"/>
  <c r="H157" i="9"/>
  <c r="F125" i="9"/>
  <c r="I125" i="9"/>
  <c r="L125" i="9"/>
  <c r="K125" i="9"/>
  <c r="E125" i="9"/>
  <c r="H125" i="9"/>
  <c r="E90" i="9"/>
  <c r="H90" i="9"/>
  <c r="I90" i="9"/>
  <c r="F90" i="9"/>
  <c r="L90" i="9"/>
  <c r="K90" i="9"/>
  <c r="I58" i="9"/>
  <c r="E58" i="9"/>
  <c r="H58" i="9"/>
  <c r="F58" i="9"/>
  <c r="L58" i="9"/>
  <c r="K58" i="9"/>
  <c r="F102" i="9"/>
  <c r="E102" i="9"/>
  <c r="I102" i="9"/>
  <c r="K102" i="9"/>
  <c r="L102" i="9"/>
  <c r="H102" i="9"/>
  <c r="K61" i="9"/>
  <c r="H61" i="9"/>
  <c r="I61" i="9"/>
  <c r="F61" i="9"/>
  <c r="E61" i="9"/>
  <c r="L61" i="9"/>
  <c r="E127" i="9"/>
  <c r="F127" i="9"/>
  <c r="I127" i="9"/>
  <c r="K127" i="9"/>
  <c r="L127" i="9"/>
  <c r="H127" i="9"/>
  <c r="L149" i="9"/>
  <c r="F149" i="9"/>
  <c r="K149" i="9"/>
  <c r="I149" i="9"/>
  <c r="E149" i="9"/>
  <c r="H149" i="9"/>
  <c r="I147" i="9"/>
  <c r="E147" i="9"/>
  <c r="F147" i="9"/>
  <c r="L147" i="9"/>
  <c r="K147" i="9"/>
  <c r="I80" i="9"/>
  <c r="F80" i="9"/>
  <c r="E80" i="9"/>
  <c r="H80" i="9"/>
  <c r="K80" i="9"/>
  <c r="L80" i="9"/>
  <c r="L32" i="9"/>
  <c r="I32" i="9"/>
  <c r="H32" i="9"/>
  <c r="E32" i="9"/>
  <c r="F32" i="9"/>
  <c r="K32" i="9"/>
  <c r="K154" i="9"/>
  <c r="E154" i="9"/>
  <c r="F154" i="9"/>
  <c r="L154" i="9"/>
  <c r="H154" i="9"/>
  <c r="I154" i="9"/>
  <c r="L23" i="9"/>
  <c r="E23" i="9"/>
  <c r="I23" i="9"/>
  <c r="H23" i="9"/>
  <c r="K23" i="9"/>
  <c r="F23" i="9"/>
  <c r="K109" i="9"/>
  <c r="F109" i="9"/>
  <c r="E109" i="9"/>
  <c r="I109" i="9"/>
  <c r="L109" i="9"/>
  <c r="H109" i="9"/>
  <c r="E29" i="9"/>
  <c r="F29" i="9"/>
  <c r="H29" i="9"/>
  <c r="L29" i="9"/>
  <c r="K29" i="9"/>
  <c r="I29" i="9"/>
  <c r="I131" i="9"/>
  <c r="H131" i="9"/>
  <c r="E131" i="9"/>
  <c r="F131" i="9"/>
  <c r="K131" i="9"/>
  <c r="L131" i="9"/>
  <c r="K115" i="9"/>
  <c r="H115" i="9"/>
  <c r="F115" i="9"/>
  <c r="E115" i="9"/>
  <c r="I115" i="9"/>
  <c r="L115" i="9"/>
  <c r="L19" i="9"/>
  <c r="F19" i="9"/>
  <c r="E19" i="9"/>
  <c r="I19" i="9"/>
  <c r="H19" i="9"/>
  <c r="K19" i="9"/>
  <c r="K113" i="9"/>
  <c r="I113" i="9"/>
  <c r="H113" i="9"/>
  <c r="E113" i="9"/>
  <c r="F113" i="9"/>
  <c r="L113" i="9"/>
  <c r="E17" i="9"/>
  <c r="H17" i="9"/>
  <c r="F17" i="9"/>
  <c r="L17" i="9"/>
  <c r="I17" i="9"/>
  <c r="K17" i="9"/>
  <c r="E114" i="9"/>
  <c r="F114" i="9"/>
  <c r="I114" i="9"/>
  <c r="H114" i="9"/>
  <c r="K114" i="9"/>
  <c r="L114" i="9"/>
  <c r="F18" i="9"/>
  <c r="E18" i="9"/>
  <c r="I18" i="9"/>
  <c r="H18" i="9"/>
  <c r="L18" i="9"/>
  <c r="K18" i="9"/>
  <c r="I237" i="9"/>
  <c r="H237" i="9"/>
  <c r="K237" i="9"/>
  <c r="L237" i="9"/>
  <c r="F237" i="9"/>
  <c r="E237" i="9"/>
  <c r="C7" i="2"/>
  <c r="K8" i="9"/>
  <c r="H8" i="9"/>
  <c r="I8" i="9"/>
  <c r="L8" i="9"/>
  <c r="F8" i="9"/>
  <c r="E8" i="9"/>
  <c r="C7" i="9"/>
  <c r="L7" i="2" l="1"/>
  <c r="K7" i="2"/>
  <c r="F7" i="2"/>
  <c r="I7" i="2"/>
  <c r="E7" i="2"/>
  <c r="H7" i="2"/>
  <c r="H7" i="9"/>
  <c r="I7" i="9"/>
  <c r="E7" i="9"/>
  <c r="K7" i="9"/>
  <c r="L7" i="9"/>
  <c r="F7" i="9"/>
</calcChain>
</file>

<file path=xl/sharedStrings.xml><?xml version="1.0" encoding="utf-8"?>
<sst xmlns="http://schemas.openxmlformats.org/spreadsheetml/2006/main" count="5530" uniqueCount="713">
  <si>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</si>
  <si>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</si>
  <si>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</si>
  <si>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</si>
  <si>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</si>
  <si>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</si>
  <si>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</si>
  <si>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</si>
  <si>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</si>
  <si>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</si>
  <si>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</si>
  <si>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</si>
  <si>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</si>
  <si>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</si>
  <si>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</si>
  <si>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</si>
  <si>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</si>
  <si>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</si>
  <si>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</si>
  <si>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</si>
  <si>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</si>
  <si>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</si>
  <si>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</si>
  <si>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</si>
  <si>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</si>
  <si>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</si>
  <si>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</si>
  <si>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</si>
  <si>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</si>
  <si>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</si>
  <si>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</si>
  <si>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</si>
  <si>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</si>
  <si>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</si>
  <si>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</si>
  <si>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</si>
  <si>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</si>
  <si>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</si>
  <si>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</si>
  <si>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</si>
  <si>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</si>
  <si>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</si>
  <si>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</si>
  <si>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</si>
  <si>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</si>
  <si>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</si>
  <si>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</si>
  <si>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</si>
  <si>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Certificated Instructional Staff</t>
  </si>
  <si>
    <t>Certificated Administrative Staff</t>
  </si>
  <si>
    <t>Staff</t>
  </si>
  <si>
    <t>Lamont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</si>
  <si>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</si>
  <si>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</si>
  <si>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</si>
  <si>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</si>
  <si>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</si>
  <si>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</si>
  <si>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</si>
  <si>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Shaw Island</t>
  </si>
  <si>
    <t>Lacrosse</t>
  </si>
  <si>
    <t>State Summary</t>
  </si>
  <si>
    <t>this column</t>
  </si>
  <si>
    <t>includes all</t>
  </si>
  <si>
    <t>sch dists</t>
  </si>
  <si>
    <t>State Total</t>
  </si>
  <si>
    <t>Kiona-Benton City</t>
  </si>
  <si>
    <t>La Center</t>
  </si>
  <si>
    <t>Coulee-Hartline</t>
  </si>
  <si>
    <t>McCleary</t>
  </si>
  <si>
    <t>Mary M. Knight</t>
  </si>
  <si>
    <t>Orcas Island</t>
  </si>
  <si>
    <t>Lopez Island</t>
  </si>
  <si>
    <t>San Juan Island</t>
  </si>
  <si>
    <t>Burlington-Edison</t>
  </si>
  <si>
    <t>Sedro-Woolley</t>
  </si>
  <si>
    <t>Mount Vernon</t>
  </si>
  <si>
    <t>Total FTE</t>
  </si>
  <si>
    <t>State Totals</t>
  </si>
  <si>
    <t>Stanwood-Camano</t>
  </si>
  <si>
    <t>East Valley (Spo)</t>
  </si>
  <si>
    <t>District Name</t>
  </si>
  <si>
    <t>Average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</si>
  <si>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</si>
  <si>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</si>
  <si>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</si>
  <si>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</si>
  <si>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</si>
  <si>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</si>
  <si>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</si>
  <si>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</si>
  <si>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</si>
  <si>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</si>
  <si>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</si>
  <si>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</si>
  <si>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</si>
  <si>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</si>
  <si>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</si>
  <si>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</si>
  <si>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</si>
  <si>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</si>
  <si>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</si>
  <si>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</si>
  <si>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</si>
  <si>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</si>
  <si>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</si>
  <si>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</si>
  <si>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</si>
  <si>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</si>
  <si>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</si>
  <si>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</si>
  <si>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</si>
  <si>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</si>
  <si>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</si>
  <si>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</si>
  <si>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</si>
  <si>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</si>
  <si>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</si>
  <si>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</si>
  <si>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</si>
  <si>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</si>
  <si>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</si>
  <si>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</si>
  <si>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</si>
  <si>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</si>
  <si>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</si>
  <si>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</si>
  <si>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</si>
  <si>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</si>
  <si>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</si>
  <si>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</si>
  <si>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</si>
  <si>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</si>
  <si>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</si>
  <si>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</si>
  <si>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</si>
  <si>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</si>
  <si>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</si>
  <si>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</si>
  <si>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</si>
  <si>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</si>
  <si>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</si>
  <si>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</si>
  <si>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</si>
  <si>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</si>
  <si>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</si>
  <si>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</si>
  <si>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</si>
  <si>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</si>
  <si>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</si>
  <si>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</si>
  <si>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</si>
  <si>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</si>
  <si>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</si>
  <si>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</si>
  <si>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</si>
  <si>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</si>
  <si>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</si>
  <si>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</si>
  <si>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</si>
  <si>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</si>
  <si>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</si>
  <si>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</si>
  <si>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</si>
  <si>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</si>
  <si>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</si>
  <si>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</si>
  <si>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</si>
  <si>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</si>
  <si>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</si>
  <si>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</si>
  <si>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</si>
  <si>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</si>
  <si>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</si>
  <si>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</si>
  <si>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</si>
  <si>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</si>
  <si>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</si>
  <si>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</si>
  <si>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</si>
  <si>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</si>
  <si>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</si>
  <si>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</si>
  <si>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</si>
  <si>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</si>
  <si>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</si>
  <si>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</si>
  <si>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</si>
  <si>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</si>
  <si>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</si>
  <si>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</si>
  <si>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</si>
  <si>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</si>
  <si>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</si>
  <si>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</si>
  <si>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</si>
  <si>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</si>
  <si>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</si>
  <si>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</si>
  <si>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</si>
  <si>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</si>
  <si>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</si>
  <si>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</si>
  <si>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</si>
  <si>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</si>
  <si>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</si>
  <si>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</si>
  <si>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</si>
  <si>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</si>
  <si>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</si>
  <si>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</si>
  <si>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</si>
  <si>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</si>
  <si>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</si>
  <si>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</si>
  <si>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</si>
  <si>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</si>
  <si>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</si>
  <si>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</si>
  <si>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</si>
  <si>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</si>
  <si>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</si>
  <si>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</si>
  <si>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</si>
  <si>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</si>
  <si>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</si>
  <si>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</si>
  <si>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</si>
  <si>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</si>
  <si>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</si>
  <si>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</si>
  <si>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</si>
  <si>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</si>
  <si>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</si>
  <si>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</si>
  <si>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</si>
  <si>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</si>
  <si>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</si>
  <si>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</si>
  <si>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</si>
  <si>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</si>
  <si>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</si>
  <si>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</si>
  <si>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</si>
  <si>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</si>
  <si>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</si>
  <si>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</si>
  <si>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</si>
  <si>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</si>
  <si>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</si>
  <si>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</si>
  <si>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</si>
  <si>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</si>
  <si>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</si>
  <si>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</si>
  <si>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</si>
  <si>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</si>
  <si>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</si>
  <si>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</si>
  <si>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</si>
  <si>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</si>
  <si>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</si>
  <si>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</si>
  <si>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</si>
  <si>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</si>
  <si>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</si>
  <si>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</si>
  <si>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</si>
  <si>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</si>
  <si>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</si>
  <si>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</si>
  <si>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</si>
  <si>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</si>
  <si>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</si>
  <si>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</si>
  <si>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</si>
  <si>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</si>
  <si>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</si>
  <si>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</si>
  <si>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</si>
  <si>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</si>
  <si>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</si>
  <si>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</si>
  <si>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</si>
  <si>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</si>
  <si>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</si>
  <si>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</si>
  <si>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</si>
  <si>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</si>
  <si>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</si>
  <si>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</si>
  <si>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</si>
  <si>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</si>
  <si>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</si>
  <si>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</si>
  <si>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</si>
  <si>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</si>
  <si>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</si>
  <si>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</si>
  <si>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</si>
  <si>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</si>
  <si>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</si>
  <si>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</si>
  <si>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</si>
  <si>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</si>
  <si>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</si>
  <si>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</si>
  <si>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</si>
  <si>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</si>
  <si>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</si>
  <si>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</si>
  <si>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</si>
  <si>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</si>
  <si>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</si>
  <si>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</si>
  <si>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</si>
  <si>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</si>
  <si>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</si>
  <si>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</si>
  <si>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</si>
  <si>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</si>
  <si>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</si>
  <si>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</si>
  <si>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</si>
  <si>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</si>
  <si>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</si>
  <si>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</si>
  <si>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</si>
  <si>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</si>
  <si>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</si>
  <si>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</si>
  <si>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</si>
  <si>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</si>
  <si>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</si>
  <si>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</si>
  <si>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</si>
  <si>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</si>
  <si>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</si>
  <si>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</si>
  <si>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</si>
  <si>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</si>
  <si>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</si>
  <si>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</si>
  <si>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</si>
  <si>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</si>
  <si>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</si>
  <si>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</si>
  <si>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</si>
  <si>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</si>
  <si>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</si>
  <si>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Students</t>
  </si>
  <si>
    <t>Bainbridge Island</t>
  </si>
  <si>
    <t>Reardan-Edwall</t>
  </si>
  <si>
    <t>Naselle Grays R.</t>
  </si>
  <si>
    <t>St. John</t>
  </si>
  <si>
    <t xml:space="preserve">State Summary  </t>
  </si>
  <si>
    <t>Lake Quinault</t>
  </si>
  <si>
    <t>----------- Classified Staff -----------</t>
  </si>
  <si>
    <t xml:space="preserve">The annual average FTE student count includes Report P-223 and P-240 FTE student counts less Running Start student counts on Report P-223.  </t>
  </si>
  <si>
    <t>Beginning in 1995–96, special education program FTE student counts are no longer deducted from Report P-223 student counts.</t>
  </si>
  <si>
    <t>Naselle-Grays R.</t>
  </si>
  <si>
    <t>(Report 1251)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</si>
  <si>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</si>
  <si>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</si>
  <si>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</si>
  <si>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</si>
  <si>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</si>
  <si>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</si>
  <si>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</si>
  <si>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</si>
  <si>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</si>
  <si>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</si>
  <si>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</si>
  <si>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</si>
  <si>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</si>
  <si>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</si>
  <si>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</si>
  <si>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</si>
  <si>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</si>
  <si>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</si>
  <si>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</si>
  <si>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</si>
  <si>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</si>
  <si>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</si>
  <si>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</si>
  <si>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</si>
  <si>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</si>
  <si>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</si>
  <si>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</si>
  <si>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</si>
  <si>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</si>
  <si>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</si>
  <si>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</si>
  <si>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</si>
  <si>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</si>
  <si>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</si>
  <si>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</si>
  <si>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</si>
  <si>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</si>
  <si>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</si>
  <si>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</si>
  <si>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</si>
  <si>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</si>
  <si>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</si>
  <si>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</si>
  <si>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</si>
  <si>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</si>
  <si>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</si>
  <si>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</si>
  <si>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</si>
  <si>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</si>
  <si>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</si>
  <si>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</si>
  <si>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</si>
  <si>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</si>
  <si>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</si>
  <si>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</si>
  <si>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</si>
  <si>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</si>
  <si>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</si>
  <si>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</si>
  <si>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</si>
  <si>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</si>
  <si>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</si>
  <si>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</si>
  <si>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</si>
  <si>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</si>
  <si>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</si>
  <si>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</si>
  <si>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</si>
  <si>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</si>
  <si>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</si>
  <si>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</si>
  <si>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</si>
  <si>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</si>
  <si>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</si>
  <si>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</si>
  <si>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</si>
  <si>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</si>
  <si>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</si>
  <si>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</si>
  <si>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</si>
  <si>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</si>
  <si>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</si>
  <si>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</si>
  <si>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</si>
  <si>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</si>
  <si>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</si>
  <si>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</si>
  <si>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</si>
  <si>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</si>
  <si>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</si>
  <si>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</si>
  <si>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</si>
  <si>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</si>
  <si>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</si>
  <si>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</si>
  <si>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</si>
  <si>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</si>
  <si>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</si>
  <si>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</si>
  <si>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</si>
  <si>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</si>
  <si>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</si>
  <si>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</si>
  <si>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</si>
  <si>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</si>
  <si>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</si>
  <si>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</si>
  <si>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</si>
  <si>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</si>
  <si>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</si>
  <si>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</si>
  <si>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</si>
  <si>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</si>
  <si>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</si>
  <si>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</si>
  <si>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</si>
  <si>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</si>
  <si>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</si>
  <si>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</si>
  <si>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</si>
  <si>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</si>
  <si>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</si>
  <si>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</si>
  <si>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</si>
  <si>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</si>
  <si>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</si>
  <si>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</si>
  <si>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</si>
  <si>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</si>
  <si>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</si>
  <si>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</si>
  <si>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</si>
  <si>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</si>
  <si>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</si>
  <si>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</si>
  <si>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</si>
  <si>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</si>
  <si>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</si>
  <si>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</si>
  <si>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</si>
  <si>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</si>
  <si>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</si>
  <si>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</si>
  <si>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</si>
  <si>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</si>
  <si>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</si>
  <si>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</si>
  <si>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</si>
  <si>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</si>
  <si>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</si>
  <si>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</si>
  <si>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</si>
  <si>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</si>
  <si>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</si>
  <si>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</si>
  <si>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</si>
  <si>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</si>
  <si>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</si>
  <si>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</si>
  <si>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</si>
  <si>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</si>
  <si>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</si>
  <si>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</si>
  <si>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</si>
  <si>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</si>
  <si>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</si>
  <si>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</si>
  <si>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</si>
  <si>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</si>
  <si>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</si>
  <si>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</si>
  <si>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</si>
  <si>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</si>
  <si>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</si>
  <si>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</si>
  <si>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</si>
  <si>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</si>
  <si>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</si>
  <si>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</si>
  <si>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</si>
  <si>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</si>
  <si>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</si>
  <si>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</si>
  <si>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</si>
  <si>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</si>
  <si>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</si>
  <si>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</si>
  <si>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</si>
  <si>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</si>
  <si>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</si>
  <si>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</si>
  <si>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</si>
  <si>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</si>
  <si>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</si>
  <si>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</si>
  <si>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</si>
  <si>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</si>
  <si>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</si>
  <si>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</si>
  <si>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</si>
  <si>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</si>
  <si>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</si>
  <si>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</si>
  <si>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</si>
  <si>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</si>
  <si>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</si>
  <si>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</si>
  <si>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</si>
  <si>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</si>
  <si>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</si>
  <si>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</si>
  <si>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</si>
  <si>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</si>
  <si>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</si>
  <si>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</si>
  <si>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</si>
  <si>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</si>
  <si>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</si>
  <si>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</si>
  <si>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</si>
  <si>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</si>
  <si>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</si>
  <si>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</si>
  <si>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</si>
  <si>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</si>
  <si>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</si>
  <si>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</si>
  <si>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</si>
  <si>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</si>
  <si>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</si>
  <si>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</si>
  <si>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</si>
  <si>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</si>
  <si>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</si>
  <si>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</si>
  <si>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</si>
  <si>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</si>
  <si>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</si>
  <si>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</si>
  <si>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</si>
  <si>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</si>
  <si>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</si>
  <si>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</si>
  <si>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</si>
  <si>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</si>
  <si>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</si>
  <si>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</si>
  <si>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Staff per</t>
  </si>
  <si>
    <t>per Staff</t>
  </si>
  <si>
    <t>Lacenter</t>
  </si>
  <si>
    <t>17903</t>
  </si>
  <si>
    <t>Muckleshoot Tribal</t>
  </si>
  <si>
    <t>Bainbridge</t>
  </si>
  <si>
    <t>Suquamish Tribal</t>
  </si>
  <si>
    <t>Reardan</t>
  </si>
  <si>
    <t>Mt Vernon</t>
  </si>
  <si>
    <t>Lummi Tribal</t>
  </si>
  <si>
    <t>Table 45B: Comparison of Certificated and Classified FTE Staff in All Programs with FTE Students</t>
  </si>
  <si>
    <t>17902</t>
  </si>
  <si>
    <t>17908</t>
  </si>
  <si>
    <t>18902</t>
  </si>
  <si>
    <t>27905</t>
  </si>
  <si>
    <t>32901</t>
  </si>
  <si>
    <t>32907</t>
  </si>
  <si>
    <t>37903</t>
  </si>
  <si>
    <t>Grand Total from 1251</t>
  </si>
  <si>
    <t xml:space="preserve">Tech Colleges </t>
  </si>
  <si>
    <t>Direct Funded TC</t>
  </si>
  <si>
    <t>17937</t>
  </si>
  <si>
    <t>BEA</t>
  </si>
  <si>
    <t>P223S (Non Standard)</t>
  </si>
  <si>
    <t>27931</t>
  </si>
  <si>
    <t>Running Start</t>
  </si>
  <si>
    <t>27932</t>
  </si>
  <si>
    <t>Total</t>
  </si>
  <si>
    <t>Variance</t>
  </si>
  <si>
    <t>K-12</t>
  </si>
  <si>
    <t>1418</t>
  </si>
  <si>
    <t>Summit Sierra</t>
  </si>
  <si>
    <t>Rainier Prep</t>
  </si>
  <si>
    <t>Summit Olympus</t>
  </si>
  <si>
    <t>Spokane Int'l Acad</t>
  </si>
  <si>
    <t>PRIDE Prep</t>
  </si>
  <si>
    <t>05903</t>
  </si>
  <si>
    <t>CCDDD</t>
  </si>
  <si>
    <t>00000</t>
  </si>
  <si>
    <t># of Months to Average</t>
  </si>
  <si>
    <t>Total K-12</t>
  </si>
  <si>
    <t>Kiona Benton</t>
  </si>
  <si>
    <t>Quileute Tribal</t>
  </si>
  <si>
    <t>Coulee/Hartline</t>
  </si>
  <si>
    <t>Mc Cleary</t>
  </si>
  <si>
    <t>Quinault</t>
  </si>
  <si>
    <t>Mary M Knight</t>
  </si>
  <si>
    <t>Naselle Grays Riv</t>
  </si>
  <si>
    <t>Shaw</t>
  </si>
  <si>
    <t>Orcas</t>
  </si>
  <si>
    <t>Lopez</t>
  </si>
  <si>
    <t>San Juan</t>
  </si>
  <si>
    <t>Burlington Edison</t>
  </si>
  <si>
    <t>Sedro Woolley</t>
  </si>
  <si>
    <t>Stanwood</t>
  </si>
  <si>
    <t>East Valley (Spok</t>
  </si>
  <si>
    <t>West Valley (Spok</t>
  </si>
  <si>
    <t>Evergreen (Stev)</t>
  </si>
  <si>
    <t>Columbia (Stev)</t>
  </si>
  <si>
    <t>Columbia (Walla)</t>
  </si>
  <si>
    <t>Lacrosse Joint</t>
  </si>
  <si>
    <t>St John</t>
  </si>
  <si>
    <t>17905</t>
  </si>
  <si>
    <t>17910</t>
  </si>
  <si>
    <t>34901</t>
  </si>
  <si>
    <t>Wa He Lut Tribal</t>
  </si>
  <si>
    <t>Summit Atlas</t>
  </si>
  <si>
    <t>Green Dot Rainier</t>
  </si>
  <si>
    <t>ALE</t>
  </si>
  <si>
    <t>UW &amp; WY</t>
  </si>
  <si>
    <t xml:space="preserve">Basic education includes programs 01, 02, 03, 31, 34, 45, and 97. Certificated administrative staff includes duty roots 11–25. Certificated instructional staff includes duty roots 31–49, 63, and 64.  </t>
  </si>
  <si>
    <t xml:space="preserve">Classified staff includes duty roots 90–99. The annual average FTE student count includes Report P-223 and P-240 FTE student counts less Running Start student counts on Report P-223.  </t>
  </si>
  <si>
    <t>Certificated administrative staff includes duty roots 11–25. Certificated instructional staff includes duty roots 31–49, 63, and 64. Classified staff includes duty roots 90–99.</t>
  </si>
  <si>
    <t>Table 45: Comparison of Basic Education Certificated and Classified FTE Staff with FTE Students</t>
  </si>
  <si>
    <t>17911</t>
  </si>
  <si>
    <t>Impact</t>
  </si>
  <si>
    <t>27901</t>
  </si>
  <si>
    <t>Chief Leschi Tribal</t>
  </si>
  <si>
    <t>36901</t>
  </si>
  <si>
    <t>Willow</t>
  </si>
  <si>
    <t>missing DFTC 1418</t>
  </si>
  <si>
    <t>Summit Sierra Charter</t>
  </si>
  <si>
    <t>Summit Atlas Charter</t>
  </si>
  <si>
    <t>Rainier Prep Charter</t>
  </si>
  <si>
    <t>Green Dot Seattle Charter</t>
  </si>
  <si>
    <t>Impact Charter</t>
  </si>
  <si>
    <t>17915</t>
  </si>
  <si>
    <t>Ashe Prep Charter</t>
  </si>
  <si>
    <t>Summit Olympus Charter</t>
  </si>
  <si>
    <t>Spokane Int'l Charter</t>
  </si>
  <si>
    <t>Pride Prep Charter</t>
  </si>
  <si>
    <t>Willow Charter</t>
  </si>
  <si>
    <t>39901</t>
  </si>
  <si>
    <t>Yakama Nation Tribal</t>
  </si>
  <si>
    <t>17941</t>
  </si>
  <si>
    <t>SOURCE:  2019–20 Table 34:  Certificated Instructional Staff in Basic Education Programs</t>
  </si>
  <si>
    <t>Yakama Nation</t>
  </si>
  <si>
    <t>SOURCE:  2019–20 Table 34B:  Certificated Instructional Staff in All Programs</t>
  </si>
  <si>
    <t>Ashe</t>
  </si>
  <si>
    <t>SOURCE:  2019–20 Table 36:  Certificated Administrative Staff in Basic Education Programs</t>
  </si>
  <si>
    <t>SOURCE:  2019–20 Table 36B:  Certificated Administrative Staff in All Programs</t>
  </si>
  <si>
    <t>SOURCE:  2019–20 Table 38B:  Classified Staff in All Programs</t>
  </si>
  <si>
    <t>SOURCE:  2019–20 Table 38:  Classified Staff in Basic Education Programs</t>
  </si>
  <si>
    <t>2019-20 AAFTE Enrollment excluding Running Start &amp; Tech Colleges and including district-run Open Doors as of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</si>
</sst>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color indexed="10"/>
      <name val="Segoe UI"/>
      <family val="2"/>
    </font>
    <font>
      <b/>
      <sz val="8"/>
      <color indexed="10"/>
      <name val="Segoe UI"/>
      <family val="2"/>
    </font>
    <font>
      <sz val="8"/>
      <color rgb="FFFF0000"/>
      <name val="Segoe UI"/>
      <family val="2"/>
    </font>
    <font>
      <sz val="8"/>
      <color indexed="8"/>
      <name val="Segoe UI"/>
      <family val="2"/>
    </font>
    <font>
      <b/>
      <sz val="8"/>
      <color indexed="16"/>
      <name val="Segoe UI"/>
      <family val="2"/>
    </font>
    <font>
      <b/>
      <sz val="11"/>
      <color theme="1"/>
      <name val="Segoe UI"/>
      <family val="2"/>
    </font>
    <font>
      <b/>
      <sz val="11"/>
      <color indexed="8"/>
      <name val="Segoe UI"/>
      <family val="2"/>
    </font>
    <font>
      <sz val="8"/>
      <color indexed="12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i/>
      <sz val="10"/>
      <color indexed="8"/>
      <name val="Segoe UI"/>
      <family val="2"/>
    </font>
    <font>
      <sz val="11"/>
      <color theme="1"/>
      <name val="Segoe UI"/>
      <family val="2"/>
    </font>
    <font>
      <sz val="11"/>
      <color rgb="FFC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Alignment="1"/>
    <xf numFmtId="41" fontId="4" fillId="0" borderId="0" xfId="1" applyNumberFormat="1" applyFont="1"/>
    <xf numFmtId="43" fontId="4" fillId="0" borderId="0" xfId="1" applyFont="1"/>
    <xf numFmtId="43" fontId="4" fillId="0" borderId="0" xfId="1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41" fontId="4" fillId="2" borderId="1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Continuous"/>
    </xf>
    <xf numFmtId="43" fontId="4" fillId="2" borderId="0" xfId="1" applyFont="1" applyFill="1" applyAlignment="1">
      <alignment horizontal="centerContinuous"/>
    </xf>
    <xf numFmtId="43" fontId="4" fillId="2" borderId="3" xfId="1" applyFont="1" applyFill="1" applyBorder="1" applyAlignment="1">
      <alignment horizontal="centerContinuous"/>
    </xf>
    <xf numFmtId="43" fontId="4" fillId="2" borderId="0" xfId="1" quotePrefix="1" applyNumberFormat="1" applyFont="1" applyFill="1" applyBorder="1" applyAlignment="1">
      <alignment horizontal="centerContinuous"/>
    </xf>
    <xf numFmtId="43" fontId="4" fillId="2" borderId="1" xfId="1" applyNumberFormat="1" applyFont="1" applyFill="1" applyBorder="1" applyAlignment="1">
      <alignment horizontal="centerContinuous"/>
    </xf>
    <xf numFmtId="43" fontId="4" fillId="0" borderId="0" xfId="1" applyFont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4" fillId="2" borderId="1" xfId="1" applyNumberFormat="1" applyFont="1" applyFill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2" xfId="0" applyFont="1" applyBorder="1" applyAlignment="1"/>
    <xf numFmtId="41" fontId="4" fillId="2" borderId="2" xfId="1" applyNumberFormat="1" applyFont="1" applyFill="1" applyBorder="1"/>
    <xf numFmtId="43" fontId="4" fillId="0" borderId="4" xfId="1" applyFont="1" applyBorder="1"/>
    <xf numFmtId="43" fontId="4" fillId="2" borderId="2" xfId="1" applyFont="1" applyFill="1" applyBorder="1"/>
    <xf numFmtId="43" fontId="4" fillId="0" borderId="2" xfId="1" applyFont="1" applyBorder="1"/>
    <xf numFmtId="43" fontId="4" fillId="0" borderId="4" xfId="1" applyNumberFormat="1" applyFont="1" applyBorder="1"/>
    <xf numFmtId="43" fontId="4" fillId="2" borderId="2" xfId="1" applyNumberFormat="1" applyFont="1" applyFill="1" applyBorder="1"/>
    <xf numFmtId="43" fontId="4" fillId="0" borderId="2" xfId="1" applyNumberFormat="1" applyFont="1" applyBorder="1"/>
    <xf numFmtId="49" fontId="4" fillId="0" borderId="0" xfId="0" applyNumberFormat="1" applyFont="1" applyAlignment="1">
      <alignment horizontal="left"/>
    </xf>
    <xf numFmtId="43" fontId="4" fillId="0" borderId="0" xfId="1" applyFont="1" applyAlignment="1"/>
    <xf numFmtId="41" fontId="4" fillId="2" borderId="1" xfId="1" applyNumberFormat="1" applyFont="1" applyFill="1" applyBorder="1"/>
    <xf numFmtId="43" fontId="4" fillId="0" borderId="0" xfId="1" applyFont="1" applyBorder="1"/>
    <xf numFmtId="43" fontId="4" fillId="2" borderId="1" xfId="1" applyFont="1" applyFill="1" applyBorder="1"/>
    <xf numFmtId="43" fontId="4" fillId="0" borderId="1" xfId="1" applyFont="1" applyBorder="1"/>
    <xf numFmtId="43" fontId="4" fillId="0" borderId="3" xfId="1" applyFont="1" applyBorder="1"/>
    <xf numFmtId="43" fontId="4" fillId="0" borderId="0" xfId="1" applyNumberFormat="1" applyFont="1" applyBorder="1"/>
    <xf numFmtId="43" fontId="4" fillId="2" borderId="1" xfId="1" applyNumberFormat="1" applyFont="1" applyFill="1" applyBorder="1"/>
    <xf numFmtId="43" fontId="4" fillId="0" borderId="1" xfId="1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1" fontId="5" fillId="0" borderId="0" xfId="1" applyNumberFormat="1" applyFont="1"/>
    <xf numFmtId="43" fontId="5" fillId="0" borderId="0" xfId="1" applyFont="1"/>
    <xf numFmtId="43" fontId="4" fillId="0" borderId="0" xfId="1" applyNumberFormat="1" applyFont="1"/>
    <xf numFmtId="0" fontId="6" fillId="0" borderId="0" xfId="0" applyFont="1"/>
    <xf numFmtId="43" fontId="5" fillId="0" borderId="0" xfId="1" applyNumberFormat="1" applyFont="1"/>
    <xf numFmtId="0" fontId="7" fillId="0" borderId="0" xfId="0" applyFont="1"/>
    <xf numFmtId="0" fontId="8" fillId="0" borderId="0" xfId="0" applyFont="1"/>
    <xf numFmtId="0" fontId="7" fillId="0" borderId="5" xfId="0" applyFont="1" applyBorder="1"/>
    <xf numFmtId="39" fontId="4" fillId="0" borderId="6" xfId="1" applyNumberFormat="1" applyFont="1" applyBorder="1"/>
    <xf numFmtId="0" fontId="9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9" fillId="0" borderId="0" xfId="0" applyFont="1"/>
    <xf numFmtId="165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4" fontId="4" fillId="0" borderId="0" xfId="1" applyNumberFormat="1" applyFont="1"/>
    <xf numFmtId="0" fontId="7" fillId="0" borderId="0" xfId="0" applyFont="1" applyAlignment="1">
      <alignment horizontal="left"/>
    </xf>
    <xf numFmtId="4" fontId="4" fillId="0" borderId="6" xfId="1" applyNumberFormat="1" applyFont="1" applyBorder="1"/>
    <xf numFmtId="165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4" fillId="0" borderId="0" xfId="1" applyNumberFormat="1" applyFont="1" applyAlignment="1">
      <alignment horizontal="center"/>
    </xf>
    <xf numFmtId="0" fontId="12" fillId="0" borderId="0" xfId="0" applyFont="1" applyAlignment="1">
      <alignment horizontal="right"/>
    </xf>
    <xf numFmtId="164" fontId="13" fillId="4" borderId="0" xfId="1" applyNumberFormat="1" applyFont="1" applyFill="1" applyAlignment="1"/>
    <xf numFmtId="0" fontId="14" fillId="0" borderId="0" xfId="0" applyFont="1" applyAlignment="1">
      <alignment horizontal="center" vertical="top" wrapText="1"/>
    </xf>
    <xf numFmtId="0" fontId="15" fillId="0" borderId="0" xfId="0" applyFont="1"/>
    <xf numFmtId="40" fontId="15" fillId="0" borderId="0" xfId="0" applyNumberFormat="1" applyFont="1"/>
    <xf numFmtId="43" fontId="16" fillId="0" borderId="0" xfId="1" applyFont="1"/>
    <xf numFmtId="43" fontId="17" fillId="0" borderId="0" xfId="1" applyFont="1"/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quotePrefix="1" applyFont="1" applyAlignment="1">
      <alignment horizontal="center"/>
    </xf>
    <xf numFmtId="0" fontId="12" fillId="0" borderId="0" xfId="0" quotePrefix="1" applyFont="1"/>
    <xf numFmtId="0" fontId="12" fillId="0" borderId="0" xfId="0" applyFont="1"/>
    <xf numFmtId="43" fontId="13" fillId="0" borderId="0" xfId="1" applyFont="1"/>
    <xf numFmtId="43" fontId="13" fillId="5" borderId="0" xfId="1" applyFont="1" applyFill="1"/>
    <xf numFmtId="0" fontId="6" fillId="3" borderId="0" xfId="0" applyFont="1" applyFill="1" applyAlignment="1">
      <alignment horizontal="center"/>
    </xf>
    <xf numFmtId="43" fontId="18" fillId="3" borderId="0" xfId="1" applyFont="1" applyFill="1"/>
    <xf numFmtId="49" fontId="15" fillId="0" borderId="0" xfId="0" applyNumberFormat="1" applyFont="1" applyBorder="1"/>
    <xf numFmtId="0" fontId="15" fillId="0" borderId="0" xfId="0" applyFont="1" applyBorder="1"/>
    <xf numFmtId="0" fontId="6" fillId="3" borderId="0" xfId="0" applyFont="1" applyFill="1" applyAlignment="1">
      <alignment horizontal="right"/>
    </xf>
    <xf numFmtId="43" fontId="6" fillId="3" borderId="0" xfId="1" applyFont="1" applyFill="1"/>
    <xf numFmtId="43" fontId="18" fillId="0" borderId="0" xfId="1" applyFont="1" applyFill="1"/>
    <xf numFmtId="43" fontId="18" fillId="0" borderId="0" xfId="1" applyFont="1" applyFill="1" applyBorder="1"/>
    <xf numFmtId="43" fontId="15" fillId="0" borderId="0" xfId="0" applyNumberFormat="1" applyFont="1" applyFill="1"/>
    <xf numFmtId="0" fontId="15" fillId="0" borderId="0" xfId="0" applyFont="1" applyFill="1"/>
    <xf numFmtId="0" fontId="6" fillId="3" borderId="8" xfId="0" applyFont="1" applyFill="1" applyBorder="1" applyAlignment="1">
      <alignment horizontal="right"/>
    </xf>
    <xf numFmtId="43" fontId="18" fillId="3" borderId="8" xfId="1" applyFont="1" applyFill="1" applyBorder="1"/>
    <xf numFmtId="43" fontId="12" fillId="0" borderId="0" xfId="1" applyFont="1" applyFill="1"/>
    <xf numFmtId="43" fontId="13" fillId="0" borderId="0" xfId="1" applyFont="1" applyAlignment="1">
      <alignment horizontal="right"/>
    </xf>
    <xf numFmtId="43" fontId="15" fillId="0" borderId="0" xfId="0" applyNumberFormat="1" applyFont="1"/>
    <xf numFmtId="43" fontId="16" fillId="0" borderId="0" xfId="1" applyFont="1" applyAlignment="1">
      <alignment horizontal="right"/>
    </xf>
    <xf numFmtId="49" fontId="15" fillId="0" borderId="0" xfId="0" quotePrefix="1" applyNumberFormat="1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0" xfId="0" applyFont="1" applyBorder="1"/>
    <xf numFmtId="49" fontId="6" fillId="0" borderId="0" xfId="0" quotePrefix="1" applyNumberFormat="1" applyFont="1" applyAlignment="1">
      <alignment horizontal="left"/>
    </xf>
    <xf numFmtId="43" fontId="16" fillId="0" borderId="0" xfId="1" applyFont="1" applyBorder="1"/>
    <xf numFmtId="4" fontId="10" fillId="0" borderId="9" xfId="0" applyNumberFormat="1" applyFont="1" applyFill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3" fontId="18" fillId="0" borderId="0" xfId="1" quotePrefix="1" applyFont="1" applyFill="1" applyBorder="1" applyAlignment="1">
      <alignment horizontal="right"/>
    </xf>
    <xf numFmtId="43" fontId="19" fillId="0" borderId="0" xfId="1" applyFont="1" applyFill="1" applyBorder="1"/>
    <xf numFmtId="0" fontId="12" fillId="0" borderId="0" xfId="0" applyFont="1" applyFill="1" applyBorder="1" applyAlignment="1">
      <alignment horizontal="left"/>
    </xf>
    <xf numFmtId="43" fontId="6" fillId="5" borderId="0" xfId="1" applyFont="1" applyFill="1" applyBorder="1"/>
    <xf numFmtId="0" fontId="6" fillId="0" borderId="0" xfId="0" quotePrefix="1" applyFont="1" applyAlignment="1">
      <alignment horizontal="center"/>
    </xf>
    <xf numFmtId="43" fontId="6" fillId="0" borderId="7" xfId="1" quotePrefix="1" applyFont="1" applyFill="1" applyBorder="1" applyAlignment="1">
      <alignment horizontal="right"/>
    </xf>
    <xf numFmtId="43" fontId="6" fillId="5" borderId="7" xfId="1" applyFont="1" applyFill="1" applyBorder="1"/>
    <xf numFmtId="0" fontId="6" fillId="0" borderId="0" xfId="0" applyFont="1" applyFill="1"/>
    <xf numFmtId="43" fontId="6" fillId="0" borderId="0" xfId="0" applyNumberFormat="1" applyFont="1" applyFill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APPORT/1011/K4/K-3%20G4%20K-12%20Numbers%2010%20Month%20Op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s' Sheet"/>
      <sheetName val="District AAFTE"/>
      <sheetName val="Grade k-4 Pivot"/>
      <sheetName val="Grade 4"/>
      <sheetName val="Grade K-12 Pivot"/>
      <sheetName val="Ancill"/>
      <sheetName val="Month"/>
      <sheetName val="ns"/>
      <sheetName val="A"/>
      <sheetName val="Offset"/>
      <sheetName val="Backout Numb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</row>
        <row r="2">
          <cell r="AA2" t="str">
            <v>Sept</v>
          </cell>
          <cell r="AB2" t="str">
            <v>Oct</v>
          </cell>
          <cell r="AC2" t="str">
            <v>Nov</v>
          </cell>
          <cell r="AD2" t="str">
            <v>Dec</v>
          </cell>
          <cell r="AE2" t="str">
            <v>Jan</v>
          </cell>
          <cell r="AF2" t="str">
            <v>Feb</v>
          </cell>
          <cell r="AG2" t="str">
            <v>Mar</v>
          </cell>
          <cell r="AH2" t="str">
            <v>Apr</v>
          </cell>
          <cell r="AI2" t="str">
            <v>May</v>
          </cell>
          <cell r="AJ2" t="str">
            <v>FY</v>
          </cell>
        </row>
        <row r="5">
          <cell r="Z5" t="str">
            <v>01109</v>
          </cell>
          <cell r="AA5">
            <v>54</v>
          </cell>
          <cell r="AB5">
            <v>53</v>
          </cell>
          <cell r="AC5">
            <v>56</v>
          </cell>
          <cell r="AD5">
            <v>56</v>
          </cell>
          <cell r="AE5">
            <v>56</v>
          </cell>
          <cell r="AF5">
            <v>58</v>
          </cell>
          <cell r="AG5">
            <v>58</v>
          </cell>
          <cell r="AH5">
            <v>55</v>
          </cell>
          <cell r="AI5">
            <v>54</v>
          </cell>
          <cell r="AJ5">
            <v>500</v>
          </cell>
        </row>
        <row r="6">
          <cell r="Z6" t="str">
            <v>01122</v>
          </cell>
          <cell r="AA6">
            <v>8</v>
          </cell>
          <cell r="AB6">
            <v>9</v>
          </cell>
          <cell r="AC6">
            <v>8</v>
          </cell>
          <cell r="AD6">
            <v>10</v>
          </cell>
          <cell r="AE6">
            <v>11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90</v>
          </cell>
        </row>
        <row r="7">
          <cell r="Z7" t="str">
            <v>01147</v>
          </cell>
          <cell r="AA7">
            <v>3710.6</v>
          </cell>
          <cell r="AB7">
            <v>3723.9999999999995</v>
          </cell>
          <cell r="AC7">
            <v>3704.5299999999993</v>
          </cell>
          <cell r="AD7">
            <v>3667.79</v>
          </cell>
          <cell r="AE7">
            <v>3646.32</v>
          </cell>
          <cell r="AF7">
            <v>3640.14</v>
          </cell>
          <cell r="AG7">
            <v>3626.24</v>
          </cell>
          <cell r="AH7">
            <v>3635.3100000000004</v>
          </cell>
          <cell r="AI7">
            <v>3630.05</v>
          </cell>
          <cell r="AJ7">
            <v>32984.979999999996</v>
          </cell>
        </row>
        <row r="8">
          <cell r="Z8" t="str">
            <v>01158</v>
          </cell>
          <cell r="AA8">
            <v>202.2</v>
          </cell>
          <cell r="AB8">
            <v>203.69</v>
          </cell>
          <cell r="AC8">
            <v>204.69</v>
          </cell>
          <cell r="AD8">
            <v>207.69</v>
          </cell>
          <cell r="AE8">
            <v>211.69</v>
          </cell>
          <cell r="AF8">
            <v>218.19</v>
          </cell>
          <cell r="AG8">
            <v>213.19</v>
          </cell>
          <cell r="AH8">
            <v>207.69</v>
          </cell>
          <cell r="AI8">
            <v>206.69</v>
          </cell>
          <cell r="AJ8">
            <v>1875.7200000000003</v>
          </cell>
        </row>
        <row r="9">
          <cell r="Z9" t="str">
            <v>01160</v>
          </cell>
          <cell r="AA9">
            <v>326.86</v>
          </cell>
          <cell r="AB9">
            <v>323.47000000000003</v>
          </cell>
          <cell r="AC9">
            <v>321.81000000000006</v>
          </cell>
          <cell r="AD9">
            <v>323.81000000000006</v>
          </cell>
          <cell r="AE9">
            <v>323.31000000000006</v>
          </cell>
          <cell r="AF9">
            <v>318.09000000000003</v>
          </cell>
          <cell r="AG9">
            <v>312.56000000000006</v>
          </cell>
          <cell r="AH9">
            <v>308</v>
          </cell>
          <cell r="AI9">
            <v>309</v>
          </cell>
          <cell r="AJ9">
            <v>2866.9100000000003</v>
          </cell>
        </row>
        <row r="10">
          <cell r="Z10" t="str">
            <v>02250</v>
          </cell>
          <cell r="AA10">
            <v>2631.7700000000004</v>
          </cell>
          <cell r="AB10">
            <v>2644.2200000000003</v>
          </cell>
          <cell r="AC10">
            <v>2620.8199999999997</v>
          </cell>
          <cell r="AD10">
            <v>2622.17</v>
          </cell>
          <cell r="AE10">
            <v>2624.2500000000005</v>
          </cell>
          <cell r="AF10">
            <v>2643.7599999999998</v>
          </cell>
          <cell r="AG10">
            <v>2618.2600000000002</v>
          </cell>
          <cell r="AH10">
            <v>2588.3300000000004</v>
          </cell>
          <cell r="AI10">
            <v>2589.0700000000002</v>
          </cell>
          <cell r="AJ10">
            <v>23582.65</v>
          </cell>
        </row>
        <row r="11">
          <cell r="Z11" t="str">
            <v>02420</v>
          </cell>
          <cell r="AA11">
            <v>600.56000000000006</v>
          </cell>
          <cell r="AB11">
            <v>598.56000000000006</v>
          </cell>
          <cell r="AC11">
            <v>599.66</v>
          </cell>
          <cell r="AD11">
            <v>596.26</v>
          </cell>
          <cell r="AE11">
            <v>593.19000000000005</v>
          </cell>
          <cell r="AF11">
            <v>592.4</v>
          </cell>
          <cell r="AG11">
            <v>594.29999999999995</v>
          </cell>
          <cell r="AH11">
            <v>593.91999999999996</v>
          </cell>
          <cell r="AI11">
            <v>598.91999999999996</v>
          </cell>
          <cell r="AJ11">
            <v>5367.77</v>
          </cell>
        </row>
        <row r="12">
          <cell r="Z12" t="str">
            <v>03017</v>
          </cell>
          <cell r="AA12">
            <v>15517.13</v>
          </cell>
          <cell r="AB12">
            <v>15579.319999999998</v>
          </cell>
          <cell r="AC12">
            <v>15568.960000000005</v>
          </cell>
          <cell r="AD12">
            <v>15554.23</v>
          </cell>
          <cell r="AE12">
            <v>15479.450000000003</v>
          </cell>
          <cell r="AF12">
            <v>15441.179999999998</v>
          </cell>
          <cell r="AG12">
            <v>15416.02</v>
          </cell>
          <cell r="AH12">
            <v>15364.33</v>
          </cell>
          <cell r="AI12">
            <v>15321.77</v>
          </cell>
          <cell r="AJ12">
            <v>139242.38999999998</v>
          </cell>
        </row>
        <row r="13">
          <cell r="Z13" t="str">
            <v>03050</v>
          </cell>
          <cell r="AA13">
            <v>100</v>
          </cell>
          <cell r="AB13">
            <v>96.5</v>
          </cell>
          <cell r="AC13">
            <v>95.5</v>
          </cell>
          <cell r="AD13">
            <v>96</v>
          </cell>
          <cell r="AE13">
            <v>94</v>
          </cell>
          <cell r="AF13">
            <v>93</v>
          </cell>
          <cell r="AG13">
            <v>99</v>
          </cell>
          <cell r="AH13">
            <v>98</v>
          </cell>
          <cell r="AI13">
            <v>99.5</v>
          </cell>
          <cell r="AJ13">
            <v>871.5</v>
          </cell>
        </row>
        <row r="14">
          <cell r="Z14" t="str">
            <v>03052</v>
          </cell>
          <cell r="AA14">
            <v>1390.82</v>
          </cell>
          <cell r="AB14">
            <v>1403.9799999999998</v>
          </cell>
          <cell r="AC14">
            <v>1394.7799999999997</v>
          </cell>
          <cell r="AD14">
            <v>1388.8799999999999</v>
          </cell>
          <cell r="AE14">
            <v>1380.76</v>
          </cell>
          <cell r="AF14">
            <v>1389.1</v>
          </cell>
          <cell r="AG14">
            <v>1383.8000000000002</v>
          </cell>
          <cell r="AH14">
            <v>1384.3999999999999</v>
          </cell>
          <cell r="AI14">
            <v>1378.5000000000002</v>
          </cell>
          <cell r="AJ14">
            <v>12495.019999999999</v>
          </cell>
        </row>
        <row r="15">
          <cell r="Z15" t="str">
            <v>03053</v>
          </cell>
          <cell r="AA15">
            <v>956.65</v>
          </cell>
          <cell r="AB15">
            <v>957.65</v>
          </cell>
          <cell r="AC15">
            <v>956.11</v>
          </cell>
          <cell r="AD15">
            <v>951.91000000000008</v>
          </cell>
          <cell r="AE15">
            <v>944.11</v>
          </cell>
          <cell r="AF15">
            <v>945.51</v>
          </cell>
          <cell r="AG15">
            <v>945.11000000000013</v>
          </cell>
          <cell r="AH15">
            <v>939.1099999999999</v>
          </cell>
          <cell r="AI15">
            <v>933.91</v>
          </cell>
          <cell r="AJ15">
            <v>8530.07</v>
          </cell>
        </row>
        <row r="16">
          <cell r="Z16" t="str">
            <v>03116</v>
          </cell>
          <cell r="AA16">
            <v>2834.74</v>
          </cell>
          <cell r="AB16">
            <v>2843.9900000000002</v>
          </cell>
          <cell r="AC16">
            <v>2833.0099999999998</v>
          </cell>
          <cell r="AD16">
            <v>2813.62</v>
          </cell>
          <cell r="AE16">
            <v>2821.9500000000003</v>
          </cell>
          <cell r="AF16">
            <v>2817.21</v>
          </cell>
          <cell r="AG16">
            <v>2799.86</v>
          </cell>
          <cell r="AH16">
            <v>2787.8</v>
          </cell>
          <cell r="AI16">
            <v>2773.98</v>
          </cell>
          <cell r="AJ16">
            <v>25326.16</v>
          </cell>
        </row>
        <row r="17">
          <cell r="Z17" t="str">
            <v>03400</v>
          </cell>
          <cell r="AA17">
            <v>10491.48</v>
          </cell>
          <cell r="AB17">
            <v>10527.370000000003</v>
          </cell>
          <cell r="AC17">
            <v>10554.68</v>
          </cell>
          <cell r="AD17">
            <v>10514.36</v>
          </cell>
          <cell r="AE17">
            <v>10499.599999999999</v>
          </cell>
          <cell r="AF17">
            <v>10527.13</v>
          </cell>
          <cell r="AG17">
            <v>10503.110000000002</v>
          </cell>
          <cell r="AH17">
            <v>10488.04</v>
          </cell>
          <cell r="AI17">
            <v>10490.189999999999</v>
          </cell>
          <cell r="AJ17">
            <v>94595.959999999992</v>
          </cell>
        </row>
        <row r="18">
          <cell r="Z18" t="str">
            <v>04019</v>
          </cell>
          <cell r="AA18">
            <v>576.08999999999992</v>
          </cell>
          <cell r="AB18">
            <v>577.7600000000001</v>
          </cell>
          <cell r="AC18">
            <v>573.49</v>
          </cell>
          <cell r="AD18">
            <v>573.29</v>
          </cell>
          <cell r="AE18">
            <v>573.93999999999994</v>
          </cell>
          <cell r="AF18">
            <v>581.51</v>
          </cell>
          <cell r="AG18">
            <v>579.5</v>
          </cell>
          <cell r="AH18">
            <v>581.80000000000007</v>
          </cell>
          <cell r="AI18">
            <v>584</v>
          </cell>
          <cell r="AJ18">
            <v>5201.38</v>
          </cell>
        </row>
        <row r="19">
          <cell r="Z19" t="str">
            <v>04069</v>
          </cell>
          <cell r="AA19">
            <v>17</v>
          </cell>
          <cell r="AB19">
            <v>17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160</v>
          </cell>
        </row>
        <row r="20">
          <cell r="Z20" t="str">
            <v>04127</v>
          </cell>
          <cell r="AA20">
            <v>320.01</v>
          </cell>
          <cell r="AB20">
            <v>320.66000000000003</v>
          </cell>
          <cell r="AC20">
            <v>323.12</v>
          </cell>
          <cell r="AD20">
            <v>321.7</v>
          </cell>
          <cell r="AE20">
            <v>324.32</v>
          </cell>
          <cell r="AF20">
            <v>325.68</v>
          </cell>
          <cell r="AG20">
            <v>323.70999999999998</v>
          </cell>
          <cell r="AH20">
            <v>320.20999999999998</v>
          </cell>
          <cell r="AI20">
            <v>320.01</v>
          </cell>
          <cell r="AJ20">
            <v>2899.42</v>
          </cell>
        </row>
        <row r="21">
          <cell r="Z21" t="str">
            <v>04129</v>
          </cell>
          <cell r="AA21">
            <v>1306.6000000000001</v>
          </cell>
          <cell r="AB21">
            <v>1304.8200000000002</v>
          </cell>
          <cell r="AC21">
            <v>1288.97</v>
          </cell>
          <cell r="AD21">
            <v>1284.32</v>
          </cell>
          <cell r="AE21">
            <v>1280.27</v>
          </cell>
          <cell r="AF21">
            <v>1266.5900000000001</v>
          </cell>
          <cell r="AG21">
            <v>1274.0499999999997</v>
          </cell>
          <cell r="AH21">
            <v>1287.21</v>
          </cell>
          <cell r="AI21">
            <v>1280.29</v>
          </cell>
          <cell r="AJ21">
            <v>11573.119999999999</v>
          </cell>
        </row>
        <row r="22">
          <cell r="Z22" t="str">
            <v>04222</v>
          </cell>
          <cell r="AA22">
            <v>1336.5000000000002</v>
          </cell>
          <cell r="AB22">
            <v>1339.3300000000002</v>
          </cell>
          <cell r="AC22">
            <v>1341.8300000000002</v>
          </cell>
          <cell r="AD22">
            <v>1335.3000000000002</v>
          </cell>
          <cell r="AE22">
            <v>1346.22</v>
          </cell>
          <cell r="AF22">
            <v>1360.58</v>
          </cell>
          <cell r="AG22">
            <v>1362.5</v>
          </cell>
          <cell r="AH22">
            <v>1352.0600000000002</v>
          </cell>
          <cell r="AI22">
            <v>1351.0600000000002</v>
          </cell>
          <cell r="AJ22">
            <v>12125.380000000001</v>
          </cell>
        </row>
        <row r="23">
          <cell r="Z23" t="str">
            <v>04228</v>
          </cell>
          <cell r="AA23">
            <v>1165.8300000000002</v>
          </cell>
          <cell r="AB23">
            <v>1161.73</v>
          </cell>
          <cell r="AC23">
            <v>1160.03</v>
          </cell>
          <cell r="AD23">
            <v>1161.2</v>
          </cell>
          <cell r="AE23">
            <v>1167.2</v>
          </cell>
          <cell r="AF23">
            <v>1151.7</v>
          </cell>
          <cell r="AG23">
            <v>1144.8</v>
          </cell>
          <cell r="AH23">
            <v>1131</v>
          </cell>
          <cell r="AI23">
            <v>1141.2</v>
          </cell>
          <cell r="AJ23">
            <v>10384.69</v>
          </cell>
        </row>
        <row r="24">
          <cell r="Z24" t="str">
            <v>04246</v>
          </cell>
          <cell r="AA24">
            <v>7570.1000000000013</v>
          </cell>
          <cell r="AB24">
            <v>7674.38</v>
          </cell>
          <cell r="AC24">
            <v>7611.2299999999987</v>
          </cell>
          <cell r="AD24">
            <v>7592.9499999999989</v>
          </cell>
          <cell r="AE24">
            <v>7552.27</v>
          </cell>
          <cell r="AF24">
            <v>7551.13</v>
          </cell>
          <cell r="AG24">
            <v>7512.5</v>
          </cell>
          <cell r="AH24">
            <v>7496.3399999999983</v>
          </cell>
          <cell r="AI24">
            <v>7469.7099999999991</v>
          </cell>
          <cell r="AJ24">
            <v>68030.609999999986</v>
          </cell>
        </row>
        <row r="25">
          <cell r="Z25" t="str">
            <v>05121</v>
          </cell>
          <cell r="AA25">
            <v>3772.619999999999</v>
          </cell>
          <cell r="AB25">
            <v>3793.1400000000008</v>
          </cell>
          <cell r="AC25">
            <v>3789.8399999999997</v>
          </cell>
          <cell r="AD25">
            <v>3781.1299999999987</v>
          </cell>
          <cell r="AE25">
            <v>3768.8599999999988</v>
          </cell>
          <cell r="AF25">
            <v>3770.4199999999996</v>
          </cell>
          <cell r="AG25">
            <v>3747.5299999999997</v>
          </cell>
          <cell r="AH25">
            <v>3732.809999999999</v>
          </cell>
          <cell r="AI25">
            <v>3720.92</v>
          </cell>
          <cell r="AJ25">
            <v>33877.26999999999</v>
          </cell>
        </row>
        <row r="26">
          <cell r="Z26" t="str">
            <v>05313</v>
          </cell>
          <cell r="AA26">
            <v>218.33</v>
          </cell>
          <cell r="AB26">
            <v>347.55</v>
          </cell>
          <cell r="AC26">
            <v>354.45</v>
          </cell>
          <cell r="AD26">
            <v>341.05</v>
          </cell>
          <cell r="AE26">
            <v>346.58</v>
          </cell>
          <cell r="AF26">
            <v>341.6</v>
          </cell>
          <cell r="AG26">
            <v>344.41</v>
          </cell>
          <cell r="AH26">
            <v>350.26</v>
          </cell>
          <cell r="AI26">
            <v>351.16999999999996</v>
          </cell>
          <cell r="AJ26">
            <v>2995.3999999999996</v>
          </cell>
        </row>
        <row r="27">
          <cell r="Z27" t="str">
            <v>05323</v>
          </cell>
          <cell r="AA27">
            <v>2729.18</v>
          </cell>
          <cell r="AB27">
            <v>2723.94</v>
          </cell>
          <cell r="AC27">
            <v>2722.57</v>
          </cell>
          <cell r="AD27">
            <v>2717.19</v>
          </cell>
          <cell r="AE27">
            <v>2714.52</v>
          </cell>
          <cell r="AF27">
            <v>2706.1800000000003</v>
          </cell>
          <cell r="AG27">
            <v>2676.4700000000003</v>
          </cell>
          <cell r="AH27">
            <v>2660.8900000000003</v>
          </cell>
          <cell r="AI27">
            <v>2643.42</v>
          </cell>
          <cell r="AJ27">
            <v>24294.36</v>
          </cell>
        </row>
        <row r="28">
          <cell r="Z28" t="str">
            <v>05401</v>
          </cell>
          <cell r="AA28">
            <v>431.26</v>
          </cell>
          <cell r="AB28">
            <v>429.92</v>
          </cell>
          <cell r="AC28">
            <v>430.09999999999991</v>
          </cell>
          <cell r="AD28">
            <v>424.62</v>
          </cell>
          <cell r="AE28">
            <v>424.58000000000004</v>
          </cell>
          <cell r="AF28">
            <v>426.62000000000006</v>
          </cell>
          <cell r="AG28">
            <v>424.88</v>
          </cell>
          <cell r="AH28">
            <v>422.75999999999993</v>
          </cell>
          <cell r="AI28">
            <v>419.19999999999993</v>
          </cell>
          <cell r="AJ28">
            <v>3833.9399999999996</v>
          </cell>
        </row>
        <row r="29">
          <cell r="Z29" t="str">
            <v>05402</v>
          </cell>
          <cell r="AA29">
            <v>3203.36</v>
          </cell>
          <cell r="AB29">
            <v>4103.6900000000005</v>
          </cell>
          <cell r="AC29">
            <v>3582.2</v>
          </cell>
          <cell r="AD29">
            <v>3405.9200000000005</v>
          </cell>
          <cell r="AE29">
            <v>3238.69</v>
          </cell>
          <cell r="AF29">
            <v>3838.46</v>
          </cell>
          <cell r="AG29">
            <v>3665.54</v>
          </cell>
          <cell r="AH29">
            <v>3335.3999999999996</v>
          </cell>
          <cell r="AI29">
            <v>3295.59</v>
          </cell>
          <cell r="AJ29">
            <v>31668.850000000002</v>
          </cell>
        </row>
        <row r="30">
          <cell r="Z30" t="str">
            <v>06037</v>
          </cell>
          <cell r="AA30">
            <v>21337.550000000003</v>
          </cell>
          <cell r="AB30">
            <v>21524.289999999997</v>
          </cell>
          <cell r="AC30">
            <v>21480.969999999998</v>
          </cell>
          <cell r="AD30">
            <v>21414.170000000002</v>
          </cell>
          <cell r="AE30">
            <v>21330.97</v>
          </cell>
          <cell r="AF30">
            <v>21178.170000000002</v>
          </cell>
          <cell r="AG30">
            <v>21163.590000000004</v>
          </cell>
          <cell r="AH30">
            <v>21092.950000000004</v>
          </cell>
          <cell r="AI30">
            <v>21021.58</v>
          </cell>
          <cell r="AJ30">
            <v>191544.24</v>
          </cell>
        </row>
        <row r="31">
          <cell r="Z31" t="str">
            <v>06098</v>
          </cell>
          <cell r="AA31">
            <v>1836.95</v>
          </cell>
          <cell r="AB31">
            <v>1853.4099999999999</v>
          </cell>
          <cell r="AC31">
            <v>1851.1599999999999</v>
          </cell>
          <cell r="AD31">
            <v>1848.22</v>
          </cell>
          <cell r="AE31">
            <v>1848.8</v>
          </cell>
          <cell r="AF31">
            <v>1828.94</v>
          </cell>
          <cell r="AG31">
            <v>1820.71</v>
          </cell>
          <cell r="AH31">
            <v>1824.64</v>
          </cell>
          <cell r="AI31">
            <v>1818.8500000000001</v>
          </cell>
          <cell r="AJ31">
            <v>16531.679999999997</v>
          </cell>
        </row>
        <row r="32">
          <cell r="Z32" t="str">
            <v>06101</v>
          </cell>
          <cell r="AA32">
            <v>1467.35</v>
          </cell>
          <cell r="AB32">
            <v>1466.65</v>
          </cell>
          <cell r="AC32">
            <v>1456.2500000000002</v>
          </cell>
          <cell r="AD32">
            <v>1453.2500000000002</v>
          </cell>
          <cell r="AE32">
            <v>1449.8000000000002</v>
          </cell>
          <cell r="AF32">
            <v>1457.7999999999997</v>
          </cell>
          <cell r="AG32">
            <v>1447.55</v>
          </cell>
          <cell r="AH32">
            <v>1447.45</v>
          </cell>
          <cell r="AI32">
            <v>1449.78</v>
          </cell>
          <cell r="AJ32">
            <v>13095.880000000001</v>
          </cell>
        </row>
        <row r="33">
          <cell r="Z33" t="str">
            <v>06103</v>
          </cell>
          <cell r="AA33">
            <v>134</v>
          </cell>
          <cell r="AB33">
            <v>133</v>
          </cell>
          <cell r="AC33">
            <v>132</v>
          </cell>
          <cell r="AD33">
            <v>132</v>
          </cell>
          <cell r="AE33">
            <v>133</v>
          </cell>
          <cell r="AF33">
            <v>132</v>
          </cell>
          <cell r="AG33">
            <v>134</v>
          </cell>
          <cell r="AH33">
            <v>133</v>
          </cell>
          <cell r="AI33">
            <v>134</v>
          </cell>
          <cell r="AJ33">
            <v>1197</v>
          </cell>
        </row>
        <row r="34">
          <cell r="Z34" t="str">
            <v>06112</v>
          </cell>
          <cell r="AA34">
            <v>2794.0299999999997</v>
          </cell>
          <cell r="AB34">
            <v>2800.21</v>
          </cell>
          <cell r="AC34">
            <v>2775.2899999999995</v>
          </cell>
          <cell r="AD34">
            <v>2779.7099999999996</v>
          </cell>
          <cell r="AE34">
            <v>2783.77</v>
          </cell>
          <cell r="AF34">
            <v>2773.75</v>
          </cell>
          <cell r="AG34">
            <v>2783.45</v>
          </cell>
          <cell r="AH34">
            <v>2763.73</v>
          </cell>
          <cell r="AI34">
            <v>2761.83</v>
          </cell>
          <cell r="AJ34">
            <v>25015.769999999997</v>
          </cell>
        </row>
        <row r="35">
          <cell r="Z35" t="str">
            <v>06114</v>
          </cell>
          <cell r="AA35">
            <v>25161.979999999996</v>
          </cell>
          <cell r="AB35">
            <v>25525.21</v>
          </cell>
          <cell r="AC35">
            <v>25567.449999999997</v>
          </cell>
          <cell r="AD35">
            <v>25523.97</v>
          </cell>
          <cell r="AE35">
            <v>25444.020000000004</v>
          </cell>
          <cell r="AF35">
            <v>25377.519999999997</v>
          </cell>
          <cell r="AG35">
            <v>25396.749999999996</v>
          </cell>
          <cell r="AH35">
            <v>25327.809999999998</v>
          </cell>
          <cell r="AI35">
            <v>25195.160000000003</v>
          </cell>
          <cell r="AJ35">
            <v>228519.87</v>
          </cell>
        </row>
        <row r="36">
          <cell r="Z36" t="str">
            <v>06117</v>
          </cell>
          <cell r="AA36">
            <v>5628.2</v>
          </cell>
          <cell r="AB36">
            <v>5654.28</v>
          </cell>
          <cell r="AC36">
            <v>5665.74</v>
          </cell>
          <cell r="AD36">
            <v>5670.1900000000005</v>
          </cell>
          <cell r="AE36">
            <v>5673.99</v>
          </cell>
          <cell r="AF36">
            <v>5674.99</v>
          </cell>
          <cell r="AG36">
            <v>5676.19</v>
          </cell>
          <cell r="AH36">
            <v>5683.8399999999992</v>
          </cell>
          <cell r="AI36">
            <v>5678.33</v>
          </cell>
          <cell r="AJ36">
            <v>51005.75</v>
          </cell>
        </row>
        <row r="37">
          <cell r="Z37" t="str">
            <v>06119</v>
          </cell>
          <cell r="AA37">
            <v>12307.109999999999</v>
          </cell>
          <cell r="AB37">
            <v>12488.98</v>
          </cell>
          <cell r="AC37">
            <v>12496.27</v>
          </cell>
          <cell r="AD37">
            <v>12445.36</v>
          </cell>
          <cell r="AE37">
            <v>12400.059999999998</v>
          </cell>
          <cell r="AF37">
            <v>12425.320000000002</v>
          </cell>
          <cell r="AG37">
            <v>12414.81</v>
          </cell>
          <cell r="AH37">
            <v>12373.18</v>
          </cell>
          <cell r="AI37">
            <v>12369.75</v>
          </cell>
          <cell r="AJ37">
            <v>111720.84</v>
          </cell>
        </row>
        <row r="38">
          <cell r="Z38" t="str">
            <v>06122</v>
          </cell>
          <cell r="AA38">
            <v>2013.54</v>
          </cell>
          <cell r="AB38">
            <v>2003.1999999999998</v>
          </cell>
          <cell r="AC38">
            <v>2005.6799999999998</v>
          </cell>
          <cell r="AD38">
            <v>2020.3799999999997</v>
          </cell>
          <cell r="AE38">
            <v>2010.2799999999995</v>
          </cell>
          <cell r="AF38">
            <v>2015.78</v>
          </cell>
          <cell r="AG38">
            <v>2013.2799999999997</v>
          </cell>
          <cell r="AH38">
            <v>2020.72</v>
          </cell>
          <cell r="AI38">
            <v>2027.22</v>
          </cell>
          <cell r="AJ38">
            <v>18130.079999999998</v>
          </cell>
        </row>
        <row r="39">
          <cell r="Z39" t="str">
            <v>07002</v>
          </cell>
          <cell r="AA39">
            <v>452.58000000000004</v>
          </cell>
          <cell r="AB39">
            <v>452.64</v>
          </cell>
          <cell r="AC39">
            <v>455.09999999999997</v>
          </cell>
          <cell r="AD39">
            <v>458.19</v>
          </cell>
          <cell r="AE39">
            <v>451.69</v>
          </cell>
          <cell r="AF39">
            <v>453.64</v>
          </cell>
          <cell r="AG39">
            <v>460.62</v>
          </cell>
          <cell r="AH39">
            <v>457.12</v>
          </cell>
          <cell r="AI39">
            <v>456.98</v>
          </cell>
          <cell r="AJ39">
            <v>4098.5599999999995</v>
          </cell>
        </row>
        <row r="40">
          <cell r="Z40" t="str">
            <v>07035</v>
          </cell>
          <cell r="AA40">
            <v>22</v>
          </cell>
          <cell r="AB40">
            <v>23</v>
          </cell>
          <cell r="AC40">
            <v>24</v>
          </cell>
          <cell r="AD40">
            <v>24</v>
          </cell>
          <cell r="AE40">
            <v>24</v>
          </cell>
          <cell r="AF40">
            <v>24</v>
          </cell>
          <cell r="AG40">
            <v>23</v>
          </cell>
          <cell r="AH40">
            <v>23.5</v>
          </cell>
          <cell r="AI40">
            <v>23.5</v>
          </cell>
          <cell r="AJ40">
            <v>211</v>
          </cell>
        </row>
        <row r="41">
          <cell r="Z41" t="str">
            <v>08122</v>
          </cell>
          <cell r="AA41">
            <v>6502.3200000000006</v>
          </cell>
          <cell r="AB41">
            <v>6582.55</v>
          </cell>
          <cell r="AC41">
            <v>6556.1999999999989</v>
          </cell>
          <cell r="AD41">
            <v>6512.73</v>
          </cell>
          <cell r="AE41">
            <v>6442.02</v>
          </cell>
          <cell r="AF41">
            <v>6438.26</v>
          </cell>
          <cell r="AG41">
            <v>6416.37</v>
          </cell>
          <cell r="AH41">
            <v>6393.2300000000005</v>
          </cell>
          <cell r="AI41">
            <v>6367.6500000000005</v>
          </cell>
          <cell r="AJ41">
            <v>58211.330000000009</v>
          </cell>
        </row>
        <row r="42">
          <cell r="Z42" t="str">
            <v>08130</v>
          </cell>
          <cell r="AA42">
            <v>595.54999999999995</v>
          </cell>
          <cell r="AB42">
            <v>601.76</v>
          </cell>
          <cell r="AC42">
            <v>603.26</v>
          </cell>
          <cell r="AD42">
            <v>602.77</v>
          </cell>
          <cell r="AE42">
            <v>604.77</v>
          </cell>
          <cell r="AF42">
            <v>603.05999999999995</v>
          </cell>
          <cell r="AG42">
            <v>600.26</v>
          </cell>
          <cell r="AH42">
            <v>603.26</v>
          </cell>
          <cell r="AI42">
            <v>598.56000000000006</v>
          </cell>
          <cell r="AJ42">
            <v>5413.2500000000009</v>
          </cell>
        </row>
        <row r="43">
          <cell r="Z43" t="str">
            <v>08401</v>
          </cell>
          <cell r="AA43">
            <v>1279.01</v>
          </cell>
          <cell r="AB43">
            <v>1291.71</v>
          </cell>
          <cell r="AC43">
            <v>1285.33</v>
          </cell>
          <cell r="AD43">
            <v>1283.8200000000002</v>
          </cell>
          <cell r="AE43">
            <v>1279.71</v>
          </cell>
          <cell r="AF43">
            <v>1278.47</v>
          </cell>
          <cell r="AG43">
            <v>1281.94</v>
          </cell>
          <cell r="AH43">
            <v>1267.8500000000004</v>
          </cell>
          <cell r="AI43">
            <v>1263.1200000000001</v>
          </cell>
          <cell r="AJ43">
            <v>11510.960000000003</v>
          </cell>
        </row>
        <row r="44">
          <cell r="Z44" t="str">
            <v>08402</v>
          </cell>
          <cell r="AA44">
            <v>973.1</v>
          </cell>
          <cell r="AB44">
            <v>979.35</v>
          </cell>
          <cell r="AC44">
            <v>981.65</v>
          </cell>
          <cell r="AD44">
            <v>978.15</v>
          </cell>
          <cell r="AE44">
            <v>983.25</v>
          </cell>
          <cell r="AF44">
            <v>972.85</v>
          </cell>
          <cell r="AG44">
            <v>965.85</v>
          </cell>
          <cell r="AH44">
            <v>962.25</v>
          </cell>
          <cell r="AI44">
            <v>965.55000000000007</v>
          </cell>
          <cell r="AJ44">
            <v>8762</v>
          </cell>
        </row>
        <row r="45">
          <cell r="Z45" t="str">
            <v>08404</v>
          </cell>
          <cell r="AA45">
            <v>1988.27</v>
          </cell>
          <cell r="AB45">
            <v>2007.4399999999998</v>
          </cell>
          <cell r="AC45">
            <v>2010.4799999999996</v>
          </cell>
          <cell r="AD45">
            <v>2002.2299999999998</v>
          </cell>
          <cell r="AE45">
            <v>1998.4999999999998</v>
          </cell>
          <cell r="AF45">
            <v>1999.1099999999997</v>
          </cell>
          <cell r="AG45">
            <v>2008.33</v>
          </cell>
          <cell r="AH45">
            <v>1998.82</v>
          </cell>
          <cell r="AI45">
            <v>1994.2699999999998</v>
          </cell>
          <cell r="AJ45">
            <v>18007.449999999997</v>
          </cell>
        </row>
        <row r="46">
          <cell r="Z46" t="str">
            <v>08458</v>
          </cell>
          <cell r="AA46">
            <v>4645.1900000000005</v>
          </cell>
          <cell r="AB46">
            <v>4700.04</v>
          </cell>
          <cell r="AC46">
            <v>4715.1099999999997</v>
          </cell>
          <cell r="AD46">
            <v>4705.4100000000008</v>
          </cell>
          <cell r="AE46">
            <v>4673.0599999999995</v>
          </cell>
          <cell r="AF46">
            <v>4694.3099999999995</v>
          </cell>
          <cell r="AG46">
            <v>4693.8</v>
          </cell>
          <cell r="AH46">
            <v>4647.6499999999996</v>
          </cell>
          <cell r="AI46">
            <v>4656.53</v>
          </cell>
          <cell r="AJ46">
            <v>42131.1</v>
          </cell>
        </row>
        <row r="47">
          <cell r="Z47" t="str">
            <v>09013</v>
          </cell>
          <cell r="AA47">
            <v>189</v>
          </cell>
          <cell r="AB47">
            <v>186</v>
          </cell>
          <cell r="AC47">
            <v>191</v>
          </cell>
          <cell r="AD47">
            <v>185</v>
          </cell>
          <cell r="AE47">
            <v>185</v>
          </cell>
          <cell r="AF47">
            <v>189</v>
          </cell>
          <cell r="AG47">
            <v>190</v>
          </cell>
          <cell r="AH47">
            <v>195</v>
          </cell>
          <cell r="AI47">
            <v>191</v>
          </cell>
          <cell r="AJ47">
            <v>1701</v>
          </cell>
        </row>
        <row r="48">
          <cell r="Z48" t="str">
            <v>09075</v>
          </cell>
          <cell r="AA48">
            <v>786.78</v>
          </cell>
          <cell r="AB48">
            <v>783.78</v>
          </cell>
          <cell r="AC48">
            <v>781.63</v>
          </cell>
          <cell r="AD48">
            <v>774.63</v>
          </cell>
          <cell r="AE48">
            <v>759.63</v>
          </cell>
          <cell r="AF48">
            <v>757.22</v>
          </cell>
          <cell r="AG48">
            <v>753.22</v>
          </cell>
          <cell r="AH48">
            <v>757.63</v>
          </cell>
          <cell r="AI48">
            <v>768.63</v>
          </cell>
          <cell r="AJ48">
            <v>6923.1500000000005</v>
          </cell>
        </row>
        <row r="49">
          <cell r="Z49" t="str">
            <v>09102</v>
          </cell>
          <cell r="AA49">
            <v>17</v>
          </cell>
          <cell r="AB49">
            <v>17</v>
          </cell>
          <cell r="AC49">
            <v>17</v>
          </cell>
          <cell r="AD49">
            <v>17</v>
          </cell>
          <cell r="AE49">
            <v>16</v>
          </cell>
          <cell r="AF49">
            <v>16</v>
          </cell>
          <cell r="AG49">
            <v>17</v>
          </cell>
          <cell r="AH49">
            <v>17</v>
          </cell>
          <cell r="AI49">
            <v>17</v>
          </cell>
          <cell r="AJ49">
            <v>151</v>
          </cell>
        </row>
        <row r="50">
          <cell r="Z50" t="str">
            <v>09206</v>
          </cell>
          <cell r="AA50">
            <v>5249.25</v>
          </cell>
          <cell r="AB50">
            <v>5336.39</v>
          </cell>
          <cell r="AC50">
            <v>5297.3700000000008</v>
          </cell>
          <cell r="AD50">
            <v>5271.17</v>
          </cell>
          <cell r="AE50">
            <v>5260.3300000000008</v>
          </cell>
          <cell r="AF50">
            <v>5229.5300000000007</v>
          </cell>
          <cell r="AG50">
            <v>5211.2299999999996</v>
          </cell>
          <cell r="AH50">
            <v>5179.8599999999997</v>
          </cell>
          <cell r="AI50">
            <v>5174.8099999999995</v>
          </cell>
          <cell r="AJ50">
            <v>47209.94</v>
          </cell>
        </row>
        <row r="51">
          <cell r="Z51" t="str">
            <v>09207</v>
          </cell>
          <cell r="AA51">
            <v>71</v>
          </cell>
          <cell r="AB51">
            <v>73.430000000000007</v>
          </cell>
          <cell r="AC51">
            <v>72.36</v>
          </cell>
          <cell r="AD51">
            <v>70.41</v>
          </cell>
          <cell r="AE51">
            <v>70.5</v>
          </cell>
          <cell r="AF51">
            <v>71.5</v>
          </cell>
          <cell r="AG51">
            <v>79</v>
          </cell>
          <cell r="AH51">
            <v>81</v>
          </cell>
          <cell r="AI51">
            <v>81</v>
          </cell>
          <cell r="AJ51">
            <v>670.2</v>
          </cell>
        </row>
        <row r="52">
          <cell r="Z52" t="str">
            <v>09209</v>
          </cell>
          <cell r="AA52">
            <v>261.60999999999996</v>
          </cell>
          <cell r="AB52">
            <v>264.60999999999996</v>
          </cell>
          <cell r="AC52">
            <v>266.29000000000002</v>
          </cell>
          <cell r="AD52">
            <v>265.49</v>
          </cell>
          <cell r="AE52">
            <v>263.98</v>
          </cell>
          <cell r="AF52">
            <v>262.48</v>
          </cell>
          <cell r="AG52">
            <v>255.67000000000002</v>
          </cell>
          <cell r="AH52">
            <v>255.76000000000002</v>
          </cell>
          <cell r="AI52">
            <v>253.17000000000002</v>
          </cell>
          <cell r="AJ52">
            <v>2349.0600000000004</v>
          </cell>
        </row>
        <row r="53">
          <cell r="Z53" t="str">
            <v>10003</v>
          </cell>
          <cell r="AA53">
            <v>22</v>
          </cell>
          <cell r="AB53">
            <v>22</v>
          </cell>
          <cell r="AC53">
            <v>22</v>
          </cell>
          <cell r="AD53">
            <v>27.5</v>
          </cell>
          <cell r="AE53">
            <v>22.5</v>
          </cell>
          <cell r="AF53">
            <v>22.5</v>
          </cell>
          <cell r="AG53">
            <v>22.5</v>
          </cell>
          <cell r="AH53">
            <v>26.5</v>
          </cell>
          <cell r="AI53">
            <v>27.5</v>
          </cell>
          <cell r="AJ53">
            <v>215</v>
          </cell>
        </row>
        <row r="54">
          <cell r="Z54" t="str">
            <v>10050</v>
          </cell>
          <cell r="AA54">
            <v>219.54</v>
          </cell>
          <cell r="AB54">
            <v>216.88</v>
          </cell>
          <cell r="AC54">
            <v>214.19</v>
          </cell>
          <cell r="AD54">
            <v>211.2</v>
          </cell>
          <cell r="AE54">
            <v>210.2</v>
          </cell>
          <cell r="AF54">
            <v>213.22</v>
          </cell>
          <cell r="AG54">
            <v>212.79</v>
          </cell>
          <cell r="AH54">
            <v>215.97</v>
          </cell>
          <cell r="AI54">
            <v>220.93</v>
          </cell>
          <cell r="AJ54">
            <v>1934.92</v>
          </cell>
        </row>
        <row r="55">
          <cell r="Z55" t="str">
            <v>10065</v>
          </cell>
          <cell r="AA55">
            <v>207.47</v>
          </cell>
          <cell r="AB55">
            <v>340.96</v>
          </cell>
          <cell r="AC55">
            <v>336.69999999999993</v>
          </cell>
          <cell r="AD55">
            <v>333.99</v>
          </cell>
          <cell r="AE55">
            <v>338.68</v>
          </cell>
          <cell r="AF55">
            <v>331.67</v>
          </cell>
          <cell r="AG55">
            <v>331.67</v>
          </cell>
          <cell r="AH55">
            <v>358.79999999999995</v>
          </cell>
          <cell r="AI55">
            <v>360.16999999999996</v>
          </cell>
          <cell r="AJ55">
            <v>2940.1099999999997</v>
          </cell>
        </row>
        <row r="56">
          <cell r="Z56" t="str">
            <v>10070</v>
          </cell>
          <cell r="AA56">
            <v>183.14000000000001</v>
          </cell>
          <cell r="AB56">
            <v>186.35</v>
          </cell>
          <cell r="AC56">
            <v>190.15</v>
          </cell>
          <cell r="AD56">
            <v>196.35</v>
          </cell>
          <cell r="AE56">
            <v>201.94</v>
          </cell>
          <cell r="AF56">
            <v>204.76</v>
          </cell>
          <cell r="AG56">
            <v>198.2</v>
          </cell>
          <cell r="AH56">
            <v>201.2</v>
          </cell>
          <cell r="AI56">
            <v>198.19</v>
          </cell>
          <cell r="AJ56">
            <v>1760.2800000000002</v>
          </cell>
        </row>
        <row r="57">
          <cell r="Z57" t="str">
            <v>10309</v>
          </cell>
          <cell r="AA57">
            <v>387.86999999999995</v>
          </cell>
          <cell r="AB57">
            <v>386.83</v>
          </cell>
          <cell r="AC57">
            <v>384.17999999999995</v>
          </cell>
          <cell r="AD57">
            <v>386.17999999999995</v>
          </cell>
          <cell r="AE57">
            <v>385.17999999999995</v>
          </cell>
          <cell r="AF57">
            <v>382.81999999999994</v>
          </cell>
          <cell r="AG57">
            <v>378.93999999999994</v>
          </cell>
          <cell r="AH57">
            <v>382.50999999999993</v>
          </cell>
          <cell r="AI57">
            <v>383.50999999999993</v>
          </cell>
          <cell r="AJ57">
            <v>3458.0199999999991</v>
          </cell>
        </row>
        <row r="58">
          <cell r="Z58" t="str">
            <v>11001</v>
          </cell>
          <cell r="AA58">
            <v>14078.269999999999</v>
          </cell>
          <cell r="AB58">
            <v>14276.149999999998</v>
          </cell>
          <cell r="AC58">
            <v>14214.150000000001</v>
          </cell>
          <cell r="AD58">
            <v>14173.750000000002</v>
          </cell>
          <cell r="AE58">
            <v>14117.279999999999</v>
          </cell>
          <cell r="AF58">
            <v>14088.54</v>
          </cell>
          <cell r="AG58">
            <v>14081.19</v>
          </cell>
          <cell r="AH58">
            <v>14024.81</v>
          </cell>
          <cell r="AI58">
            <v>14019.529999999999</v>
          </cell>
          <cell r="AJ58">
            <v>127073.67000000001</v>
          </cell>
        </row>
        <row r="59">
          <cell r="Z59" t="str">
            <v>11051</v>
          </cell>
          <cell r="AA59">
            <v>1978.0000000000002</v>
          </cell>
          <cell r="AB59">
            <v>1976.1599999999999</v>
          </cell>
          <cell r="AC59">
            <v>1958.4</v>
          </cell>
          <cell r="AD59">
            <v>1957.5</v>
          </cell>
          <cell r="AE59">
            <v>1931.45</v>
          </cell>
          <cell r="AF59">
            <v>1953.1899999999998</v>
          </cell>
          <cell r="AG59">
            <v>1957.43</v>
          </cell>
          <cell r="AH59">
            <v>1960.85</v>
          </cell>
          <cell r="AI59">
            <v>1962.4199999999998</v>
          </cell>
          <cell r="AJ59">
            <v>17635.400000000001</v>
          </cell>
        </row>
        <row r="60">
          <cell r="Z60" t="str">
            <v>11054</v>
          </cell>
          <cell r="AA60">
            <v>12.5</v>
          </cell>
          <cell r="AB60">
            <v>12.5</v>
          </cell>
          <cell r="AC60">
            <v>12.5</v>
          </cell>
          <cell r="AD60">
            <v>12.5</v>
          </cell>
          <cell r="AE60">
            <v>12.5</v>
          </cell>
          <cell r="AF60">
            <v>12.5</v>
          </cell>
          <cell r="AG60">
            <v>12.5</v>
          </cell>
          <cell r="AH60">
            <v>12.5</v>
          </cell>
          <cell r="AI60">
            <v>12.5</v>
          </cell>
          <cell r="AJ60">
            <v>112.5</v>
          </cell>
        </row>
        <row r="61">
          <cell r="Z61" t="str">
            <v>11056</v>
          </cell>
          <cell r="AA61">
            <v>54</v>
          </cell>
          <cell r="AB61">
            <v>54</v>
          </cell>
          <cell r="AC61">
            <v>54</v>
          </cell>
          <cell r="AD61">
            <v>52</v>
          </cell>
          <cell r="AE61">
            <v>52</v>
          </cell>
          <cell r="AF61">
            <v>51</v>
          </cell>
          <cell r="AG61">
            <v>51</v>
          </cell>
          <cell r="AH61">
            <v>52</v>
          </cell>
          <cell r="AI61">
            <v>52</v>
          </cell>
          <cell r="AJ61">
            <v>472</v>
          </cell>
        </row>
        <row r="62">
          <cell r="Z62" t="str">
            <v>12110</v>
          </cell>
          <cell r="AA62">
            <v>305.68</v>
          </cell>
          <cell r="AB62">
            <v>311.18</v>
          </cell>
          <cell r="AC62">
            <v>311</v>
          </cell>
          <cell r="AD62">
            <v>314</v>
          </cell>
          <cell r="AE62">
            <v>313</v>
          </cell>
          <cell r="AF62">
            <v>309</v>
          </cell>
          <cell r="AG62">
            <v>310</v>
          </cell>
          <cell r="AH62">
            <v>314</v>
          </cell>
          <cell r="AI62">
            <v>316</v>
          </cell>
          <cell r="AJ62">
            <v>2803.86</v>
          </cell>
        </row>
        <row r="63">
          <cell r="Z63" t="str">
            <v>13073</v>
          </cell>
          <cell r="AA63">
            <v>2094.56</v>
          </cell>
          <cell r="AB63">
            <v>2076.02</v>
          </cell>
          <cell r="AC63">
            <v>2030.33</v>
          </cell>
          <cell r="AD63">
            <v>1956.63</v>
          </cell>
          <cell r="AE63">
            <v>1919.63</v>
          </cell>
          <cell r="AF63">
            <v>1973.2200000000003</v>
          </cell>
          <cell r="AG63">
            <v>1979.07</v>
          </cell>
          <cell r="AH63">
            <v>1961.07</v>
          </cell>
          <cell r="AI63">
            <v>1969.9699999999998</v>
          </cell>
          <cell r="AJ63">
            <v>17960.5</v>
          </cell>
        </row>
        <row r="64">
          <cell r="Z64" t="str">
            <v>13144</v>
          </cell>
          <cell r="AA64">
            <v>2555.0899999999997</v>
          </cell>
          <cell r="AB64">
            <v>2579.9899999999998</v>
          </cell>
          <cell r="AC64">
            <v>2568.8200000000002</v>
          </cell>
          <cell r="AD64">
            <v>2547.9299999999998</v>
          </cell>
          <cell r="AE64">
            <v>2553.23</v>
          </cell>
          <cell r="AF64">
            <v>2531.7600000000002</v>
          </cell>
          <cell r="AG64">
            <v>2527.7199999999998</v>
          </cell>
          <cell r="AH64">
            <v>2528.2999999999997</v>
          </cell>
          <cell r="AI64">
            <v>2508.0300000000002</v>
          </cell>
          <cell r="AJ64">
            <v>22900.87</v>
          </cell>
        </row>
        <row r="65">
          <cell r="Z65" t="str">
            <v>13146</v>
          </cell>
          <cell r="AA65">
            <v>968.95000000000016</v>
          </cell>
          <cell r="AB65">
            <v>972.63000000000011</v>
          </cell>
          <cell r="AC65">
            <v>964.97000000000014</v>
          </cell>
          <cell r="AD65">
            <v>960.74000000000012</v>
          </cell>
          <cell r="AE65">
            <v>953.35000000000014</v>
          </cell>
          <cell r="AF65">
            <v>954.06000000000006</v>
          </cell>
          <cell r="AG65">
            <v>961.23</v>
          </cell>
          <cell r="AH65">
            <v>962.22</v>
          </cell>
          <cell r="AI65">
            <v>954.68000000000006</v>
          </cell>
          <cell r="AJ65">
            <v>8652.8300000000017</v>
          </cell>
        </row>
        <row r="66">
          <cell r="Z66" t="str">
            <v>13151</v>
          </cell>
          <cell r="AA66">
            <v>188.41000000000003</v>
          </cell>
          <cell r="AB66">
            <v>188.41000000000003</v>
          </cell>
          <cell r="AC66">
            <v>190.12</v>
          </cell>
          <cell r="AD66">
            <v>190.12</v>
          </cell>
          <cell r="AE66">
            <v>191.12</v>
          </cell>
          <cell r="AF66">
            <v>191.41000000000003</v>
          </cell>
          <cell r="AG66">
            <v>189.96000000000004</v>
          </cell>
          <cell r="AH66">
            <v>189.73999999999998</v>
          </cell>
          <cell r="AI66">
            <v>190.73999999999998</v>
          </cell>
          <cell r="AJ66">
            <v>1710.0300000000002</v>
          </cell>
        </row>
        <row r="67">
          <cell r="Z67" t="str">
            <v>13156</v>
          </cell>
          <cell r="AA67">
            <v>413</v>
          </cell>
          <cell r="AB67">
            <v>411.68</v>
          </cell>
          <cell r="AC67">
            <v>422.36</v>
          </cell>
          <cell r="AD67">
            <v>426.36</v>
          </cell>
          <cell r="AE67">
            <v>422.36</v>
          </cell>
          <cell r="AF67">
            <v>425.4</v>
          </cell>
          <cell r="AG67">
            <v>437.4</v>
          </cell>
          <cell r="AH67">
            <v>436.72</v>
          </cell>
          <cell r="AI67">
            <v>436.08</v>
          </cell>
          <cell r="AJ67">
            <v>3831.3600000000006</v>
          </cell>
        </row>
        <row r="68">
          <cell r="Z68" t="str">
            <v>13160</v>
          </cell>
          <cell r="AA68">
            <v>1482.5</v>
          </cell>
          <cell r="AB68">
            <v>1492.38</v>
          </cell>
          <cell r="AC68">
            <v>1476.38</v>
          </cell>
          <cell r="AD68">
            <v>1453.38</v>
          </cell>
          <cell r="AE68">
            <v>1454.71</v>
          </cell>
          <cell r="AF68">
            <v>1461.65</v>
          </cell>
          <cell r="AG68">
            <v>1464.65</v>
          </cell>
          <cell r="AH68">
            <v>1469.19</v>
          </cell>
          <cell r="AI68">
            <v>1469.19</v>
          </cell>
          <cell r="AJ68">
            <v>13224.03</v>
          </cell>
        </row>
        <row r="69">
          <cell r="Z69" t="str">
            <v>13161</v>
          </cell>
          <cell r="AA69">
            <v>7323.5199999999986</v>
          </cell>
          <cell r="AB69">
            <v>7413.54</v>
          </cell>
          <cell r="AC69">
            <v>7384.18</v>
          </cell>
          <cell r="AD69">
            <v>7338.0900000000011</v>
          </cell>
          <cell r="AE69">
            <v>7335.43</v>
          </cell>
          <cell r="AF69">
            <v>7347.3799999999992</v>
          </cell>
          <cell r="AG69">
            <v>7329.08</v>
          </cell>
          <cell r="AH69">
            <v>7272.0500000000011</v>
          </cell>
          <cell r="AI69">
            <v>7253.98</v>
          </cell>
          <cell r="AJ69">
            <v>65997.25</v>
          </cell>
        </row>
        <row r="70">
          <cell r="Z70" t="str">
            <v>13165</v>
          </cell>
          <cell r="AA70">
            <v>2150.2000000000003</v>
          </cell>
          <cell r="AB70">
            <v>2153.16</v>
          </cell>
          <cell r="AC70">
            <v>2164.31</v>
          </cell>
          <cell r="AD70">
            <v>2180.9500000000003</v>
          </cell>
          <cell r="AE70">
            <v>2174.4299999999998</v>
          </cell>
          <cell r="AF70">
            <v>2178.0499999999997</v>
          </cell>
          <cell r="AG70">
            <v>2160.1299999999997</v>
          </cell>
          <cell r="AH70">
            <v>2165.31</v>
          </cell>
          <cell r="AI70">
            <v>2151.8500000000004</v>
          </cell>
          <cell r="AJ70">
            <v>19478.39</v>
          </cell>
        </row>
        <row r="71">
          <cell r="Z71" t="str">
            <v>13167</v>
          </cell>
          <cell r="AA71">
            <v>118</v>
          </cell>
          <cell r="AB71">
            <v>121</v>
          </cell>
          <cell r="AC71">
            <v>118</v>
          </cell>
          <cell r="AD71">
            <v>120</v>
          </cell>
          <cell r="AE71">
            <v>121</v>
          </cell>
          <cell r="AF71">
            <v>118.8</v>
          </cell>
          <cell r="AG71">
            <v>119.48</v>
          </cell>
          <cell r="AH71">
            <v>118.48</v>
          </cell>
          <cell r="AI71">
            <v>118.48</v>
          </cell>
          <cell r="AJ71">
            <v>1073.24</v>
          </cell>
        </row>
        <row r="72">
          <cell r="Z72" t="str">
            <v>13301</v>
          </cell>
          <cell r="AA72">
            <v>612.63000000000011</v>
          </cell>
          <cell r="AB72">
            <v>621.75000000000011</v>
          </cell>
          <cell r="AC72">
            <v>613.82000000000005</v>
          </cell>
          <cell r="AD72">
            <v>614.53</v>
          </cell>
          <cell r="AE72">
            <v>619.35</v>
          </cell>
          <cell r="AF72">
            <v>634.96</v>
          </cell>
          <cell r="AG72">
            <v>631.45999999999992</v>
          </cell>
          <cell r="AH72">
            <v>627.37</v>
          </cell>
          <cell r="AI72">
            <v>625.04000000000008</v>
          </cell>
          <cell r="AJ72">
            <v>5600.91</v>
          </cell>
        </row>
        <row r="73">
          <cell r="Z73" t="str">
            <v>14005</v>
          </cell>
          <cell r="AA73">
            <v>3156.9900000000002</v>
          </cell>
          <cell r="AB73">
            <v>3176.0199999999995</v>
          </cell>
          <cell r="AC73">
            <v>3169.8999999999996</v>
          </cell>
          <cell r="AD73">
            <v>3134.1799999999989</v>
          </cell>
          <cell r="AE73">
            <v>3119.6399999999994</v>
          </cell>
          <cell r="AF73">
            <v>3132.2899999999991</v>
          </cell>
          <cell r="AG73">
            <v>3120.5999999999995</v>
          </cell>
          <cell r="AH73">
            <v>3103.88</v>
          </cell>
          <cell r="AI73">
            <v>3106.88</v>
          </cell>
          <cell r="AJ73">
            <v>28220.379999999997</v>
          </cell>
        </row>
        <row r="74">
          <cell r="Z74" t="str">
            <v>14028</v>
          </cell>
          <cell r="AA74">
            <v>1708.4</v>
          </cell>
          <cell r="AB74">
            <v>1740.0799999999997</v>
          </cell>
          <cell r="AC74">
            <v>1719.6599999999999</v>
          </cell>
          <cell r="AD74">
            <v>1711.2599999999998</v>
          </cell>
          <cell r="AE74">
            <v>1715.96</v>
          </cell>
          <cell r="AF74">
            <v>1704.76</v>
          </cell>
          <cell r="AG74">
            <v>1701</v>
          </cell>
          <cell r="AH74">
            <v>1689.92</v>
          </cell>
          <cell r="AI74">
            <v>1698.8</v>
          </cell>
          <cell r="AJ74">
            <v>15389.84</v>
          </cell>
        </row>
        <row r="75">
          <cell r="Z75" t="str">
            <v>14064</v>
          </cell>
          <cell r="AA75">
            <v>616.33999999999992</v>
          </cell>
          <cell r="AB75">
            <v>617.29999999999995</v>
          </cell>
          <cell r="AC75">
            <v>612.63</v>
          </cell>
          <cell r="AD75">
            <v>617.42000000000007</v>
          </cell>
          <cell r="AE75">
            <v>617.92000000000007</v>
          </cell>
          <cell r="AF75">
            <v>602.09</v>
          </cell>
          <cell r="AG75">
            <v>597.95000000000005</v>
          </cell>
          <cell r="AH75">
            <v>598.57000000000005</v>
          </cell>
          <cell r="AI75">
            <v>598.95000000000005</v>
          </cell>
          <cell r="AJ75">
            <v>5479.17</v>
          </cell>
        </row>
        <row r="76">
          <cell r="Z76" t="str">
            <v>14065</v>
          </cell>
          <cell r="AA76">
            <v>297.77</v>
          </cell>
          <cell r="AB76">
            <v>303.77</v>
          </cell>
          <cell r="AC76">
            <v>300.27</v>
          </cell>
          <cell r="AD76">
            <v>307.27</v>
          </cell>
          <cell r="AE76">
            <v>306.77</v>
          </cell>
          <cell r="AF76">
            <v>311.27</v>
          </cell>
          <cell r="AG76">
            <v>310.27</v>
          </cell>
          <cell r="AH76">
            <v>306.77</v>
          </cell>
          <cell r="AI76">
            <v>305.27</v>
          </cell>
          <cell r="AJ76">
            <v>2749.43</v>
          </cell>
        </row>
        <row r="77">
          <cell r="Z77" t="str">
            <v>14066</v>
          </cell>
          <cell r="AA77">
            <v>1194.3100000000002</v>
          </cell>
          <cell r="AB77">
            <v>1196.21</v>
          </cell>
          <cell r="AC77">
            <v>1195.96</v>
          </cell>
          <cell r="AD77">
            <v>1192.3600000000001</v>
          </cell>
          <cell r="AE77">
            <v>1190.5600000000002</v>
          </cell>
          <cell r="AF77">
            <v>1192.67</v>
          </cell>
          <cell r="AG77">
            <v>1186.3900000000001</v>
          </cell>
          <cell r="AH77">
            <v>1182.8</v>
          </cell>
          <cell r="AI77">
            <v>1189</v>
          </cell>
          <cell r="AJ77">
            <v>10720.26</v>
          </cell>
        </row>
        <row r="78">
          <cell r="Z78" t="str">
            <v>14068</v>
          </cell>
          <cell r="AA78">
            <v>1564.7599999999998</v>
          </cell>
          <cell r="AB78">
            <v>1586.2799999999997</v>
          </cell>
          <cell r="AC78">
            <v>1582.5699999999997</v>
          </cell>
          <cell r="AD78">
            <v>1579.0699999999997</v>
          </cell>
          <cell r="AE78">
            <v>1558.3799999999999</v>
          </cell>
          <cell r="AF78">
            <v>1550.79</v>
          </cell>
          <cell r="AG78">
            <v>1544.6999999999998</v>
          </cell>
          <cell r="AH78">
            <v>1533.6</v>
          </cell>
          <cell r="AI78">
            <v>1520.15</v>
          </cell>
          <cell r="AJ78">
            <v>14020.3</v>
          </cell>
        </row>
        <row r="79">
          <cell r="Z79" t="str">
            <v>14077</v>
          </cell>
          <cell r="AA79">
            <v>184.31</v>
          </cell>
          <cell r="AB79">
            <v>191.08</v>
          </cell>
          <cell r="AC79">
            <v>190.33</v>
          </cell>
          <cell r="AD79">
            <v>185.41</v>
          </cell>
          <cell r="AE79">
            <v>182.25</v>
          </cell>
          <cell r="AF79">
            <v>182.24</v>
          </cell>
          <cell r="AG79">
            <v>183.15</v>
          </cell>
          <cell r="AH79">
            <v>182.68</v>
          </cell>
          <cell r="AI79">
            <v>174.91</v>
          </cell>
          <cell r="AJ79">
            <v>1656.3600000000001</v>
          </cell>
        </row>
        <row r="80">
          <cell r="Z80" t="str">
            <v>14097</v>
          </cell>
          <cell r="AA80">
            <v>198</v>
          </cell>
          <cell r="AB80">
            <v>199</v>
          </cell>
          <cell r="AC80">
            <v>197.05</v>
          </cell>
          <cell r="AD80">
            <v>202</v>
          </cell>
          <cell r="AE80">
            <v>203</v>
          </cell>
          <cell r="AF80">
            <v>196.55</v>
          </cell>
          <cell r="AG80">
            <v>193.55</v>
          </cell>
          <cell r="AH80">
            <v>189.55</v>
          </cell>
          <cell r="AI80">
            <v>189.15</v>
          </cell>
          <cell r="AJ80">
            <v>1767.85</v>
          </cell>
        </row>
        <row r="81">
          <cell r="Z81" t="str">
            <v>14099</v>
          </cell>
          <cell r="AA81">
            <v>153</v>
          </cell>
          <cell r="AB81">
            <v>153</v>
          </cell>
          <cell r="AC81">
            <v>152</v>
          </cell>
          <cell r="AD81">
            <v>155.5</v>
          </cell>
          <cell r="AE81">
            <v>158.5</v>
          </cell>
          <cell r="AF81">
            <v>161</v>
          </cell>
          <cell r="AG81">
            <v>164</v>
          </cell>
          <cell r="AH81">
            <v>162</v>
          </cell>
          <cell r="AI81">
            <v>162</v>
          </cell>
          <cell r="AJ81">
            <v>1421</v>
          </cell>
        </row>
        <row r="82">
          <cell r="Z82" t="str">
            <v>14104</v>
          </cell>
          <cell r="AA82">
            <v>55</v>
          </cell>
          <cell r="AB82">
            <v>52</v>
          </cell>
          <cell r="AC82">
            <v>52</v>
          </cell>
          <cell r="AD82">
            <v>54</v>
          </cell>
          <cell r="AE82">
            <v>52</v>
          </cell>
          <cell r="AF82">
            <v>50</v>
          </cell>
          <cell r="AG82">
            <v>50</v>
          </cell>
          <cell r="AH82">
            <v>50</v>
          </cell>
          <cell r="AI82">
            <v>49</v>
          </cell>
          <cell r="AJ82">
            <v>464</v>
          </cell>
        </row>
        <row r="83">
          <cell r="Z83" t="str">
            <v>14117</v>
          </cell>
          <cell r="AA83">
            <v>116.2</v>
          </cell>
          <cell r="AB83">
            <v>119.2</v>
          </cell>
          <cell r="AC83">
            <v>120.2</v>
          </cell>
          <cell r="AD83">
            <v>120.35</v>
          </cell>
          <cell r="AE83">
            <v>120.35</v>
          </cell>
          <cell r="AF83">
            <v>119.88</v>
          </cell>
          <cell r="AG83">
            <v>116.71000000000001</v>
          </cell>
          <cell r="AH83">
            <v>116.3</v>
          </cell>
          <cell r="AI83">
            <v>115.38</v>
          </cell>
          <cell r="AJ83">
            <v>1064.5700000000002</v>
          </cell>
        </row>
        <row r="84">
          <cell r="Z84" t="str">
            <v>14172</v>
          </cell>
          <cell r="AA84">
            <v>641.9</v>
          </cell>
          <cell r="AB84">
            <v>645.69999999999993</v>
          </cell>
          <cell r="AC84">
            <v>645.69999999999993</v>
          </cell>
          <cell r="AD84">
            <v>648.69999999999993</v>
          </cell>
          <cell r="AE84">
            <v>643.9</v>
          </cell>
          <cell r="AF84">
            <v>637.5</v>
          </cell>
          <cell r="AG84">
            <v>638.09999999999991</v>
          </cell>
          <cell r="AH84">
            <v>639.09999999999991</v>
          </cell>
          <cell r="AI84">
            <v>641</v>
          </cell>
          <cell r="AJ84">
            <v>5781.6</v>
          </cell>
        </row>
        <row r="85">
          <cell r="Z85" t="str">
            <v>14400</v>
          </cell>
          <cell r="AA85">
            <v>251.39999999999998</v>
          </cell>
          <cell r="AB85">
            <v>254.79999999999998</v>
          </cell>
          <cell r="AC85">
            <v>256.59999999999997</v>
          </cell>
          <cell r="AD85">
            <v>260</v>
          </cell>
          <cell r="AE85">
            <v>262</v>
          </cell>
          <cell r="AF85">
            <v>260.2</v>
          </cell>
          <cell r="AG85">
            <v>260.2</v>
          </cell>
          <cell r="AH85">
            <v>260.39999999999998</v>
          </cell>
          <cell r="AI85">
            <v>265.39999999999998</v>
          </cell>
          <cell r="AJ85">
            <v>2331</v>
          </cell>
        </row>
        <row r="86">
          <cell r="Z86" t="str">
            <v>15201</v>
          </cell>
          <cell r="AA86">
            <v>5339.23</v>
          </cell>
          <cell r="AB86">
            <v>5368.69</v>
          </cell>
          <cell r="AC86">
            <v>5358.0899999999992</v>
          </cell>
          <cell r="AD86">
            <v>5365.8100000000013</v>
          </cell>
          <cell r="AE86">
            <v>5339.32</v>
          </cell>
          <cell r="AF86">
            <v>5314.78</v>
          </cell>
          <cell r="AG86">
            <v>5318.6500000000005</v>
          </cell>
          <cell r="AH86">
            <v>5309.3499999999995</v>
          </cell>
          <cell r="AI86">
            <v>5275.85</v>
          </cell>
          <cell r="AJ86">
            <v>47989.77</v>
          </cell>
        </row>
        <row r="87">
          <cell r="Z87" t="str">
            <v>15204</v>
          </cell>
          <cell r="AA87">
            <v>959.30000000000007</v>
          </cell>
          <cell r="AB87">
            <v>952.64</v>
          </cell>
          <cell r="AC87">
            <v>952.54</v>
          </cell>
          <cell r="AD87">
            <v>959.34</v>
          </cell>
          <cell r="AE87">
            <v>954.74</v>
          </cell>
          <cell r="AF87">
            <v>958.33999999999992</v>
          </cell>
          <cell r="AG87">
            <v>970.93999999999983</v>
          </cell>
          <cell r="AH87">
            <v>973.03999999999985</v>
          </cell>
          <cell r="AI87">
            <v>968.53999999999974</v>
          </cell>
          <cell r="AJ87">
            <v>8649.42</v>
          </cell>
        </row>
        <row r="88">
          <cell r="Z88" t="str">
            <v>15206</v>
          </cell>
          <cell r="AA88">
            <v>1538.29</v>
          </cell>
          <cell r="AB88">
            <v>1559.45</v>
          </cell>
          <cell r="AC88">
            <v>1555.9499999999998</v>
          </cell>
          <cell r="AD88">
            <v>1556.1499999999999</v>
          </cell>
          <cell r="AE88">
            <v>1553.8</v>
          </cell>
          <cell r="AF88">
            <v>1552.5600000000002</v>
          </cell>
          <cell r="AG88">
            <v>1544.55</v>
          </cell>
          <cell r="AH88">
            <v>1540.52</v>
          </cell>
          <cell r="AI88">
            <v>1529.0700000000002</v>
          </cell>
          <cell r="AJ88">
            <v>13930.339999999998</v>
          </cell>
        </row>
        <row r="89">
          <cell r="Z89" t="str">
            <v>16020</v>
          </cell>
          <cell r="AA89">
            <v>22</v>
          </cell>
          <cell r="AB89">
            <v>23</v>
          </cell>
          <cell r="AC89">
            <v>24</v>
          </cell>
          <cell r="AD89">
            <v>21</v>
          </cell>
          <cell r="AE89">
            <v>23</v>
          </cell>
          <cell r="AF89">
            <v>24</v>
          </cell>
          <cell r="AG89">
            <v>23</v>
          </cell>
          <cell r="AH89">
            <v>22</v>
          </cell>
          <cell r="AI89">
            <v>22</v>
          </cell>
          <cell r="AJ89">
            <v>204</v>
          </cell>
        </row>
        <row r="90">
          <cell r="Z90" t="str">
            <v>16046</v>
          </cell>
          <cell r="AA90">
            <v>31.5</v>
          </cell>
          <cell r="AB90">
            <v>30.5</v>
          </cell>
          <cell r="AC90">
            <v>30.5</v>
          </cell>
          <cell r="AD90">
            <v>32.5</v>
          </cell>
          <cell r="AE90">
            <v>34.5</v>
          </cell>
          <cell r="AF90">
            <v>36.5</v>
          </cell>
          <cell r="AG90">
            <v>36.5</v>
          </cell>
          <cell r="AH90">
            <v>39.5</v>
          </cell>
          <cell r="AI90">
            <v>39.5</v>
          </cell>
          <cell r="AJ90">
            <v>311.5</v>
          </cell>
        </row>
        <row r="91">
          <cell r="Z91" t="str">
            <v>16048</v>
          </cell>
          <cell r="AA91">
            <v>405.07000000000005</v>
          </cell>
          <cell r="AB91">
            <v>405.67</v>
          </cell>
          <cell r="AC91">
            <v>409.11</v>
          </cell>
          <cell r="AD91">
            <v>411.20000000000005</v>
          </cell>
          <cell r="AE91">
            <v>406.6</v>
          </cell>
          <cell r="AF91">
            <v>412.2</v>
          </cell>
          <cell r="AG91">
            <v>432.20000000000005</v>
          </cell>
          <cell r="AH91">
            <v>434.6</v>
          </cell>
          <cell r="AI91">
            <v>435.85</v>
          </cell>
          <cell r="AJ91">
            <v>3752.5</v>
          </cell>
        </row>
        <row r="92">
          <cell r="Z92" t="str">
            <v>16049</v>
          </cell>
          <cell r="AA92">
            <v>1063.5</v>
          </cell>
          <cell r="AB92">
            <v>1080.3</v>
          </cell>
          <cell r="AC92">
            <v>1077.71</v>
          </cell>
          <cell r="AD92">
            <v>1074.9100000000001</v>
          </cell>
          <cell r="AE92">
            <v>1072.4100000000001</v>
          </cell>
          <cell r="AF92">
            <v>1083.31</v>
          </cell>
          <cell r="AG92">
            <v>1082.5999999999999</v>
          </cell>
          <cell r="AH92">
            <v>1078.4000000000001</v>
          </cell>
          <cell r="AI92">
            <v>1085.0999999999999</v>
          </cell>
          <cell r="AJ92">
            <v>9698.24</v>
          </cell>
        </row>
        <row r="93">
          <cell r="Z93" t="str">
            <v>16050</v>
          </cell>
          <cell r="AA93">
            <v>1271.6099999999999</v>
          </cell>
          <cell r="AB93">
            <v>1277.6500000000001</v>
          </cell>
          <cell r="AC93">
            <v>1276.25</v>
          </cell>
          <cell r="AD93">
            <v>1282.1100000000001</v>
          </cell>
          <cell r="AE93">
            <v>1269.8100000000002</v>
          </cell>
          <cell r="AF93">
            <v>1265.08</v>
          </cell>
          <cell r="AG93">
            <v>1257.26</v>
          </cell>
          <cell r="AH93">
            <v>1258.6300000000001</v>
          </cell>
          <cell r="AI93">
            <v>1256.25</v>
          </cell>
          <cell r="AJ93">
            <v>11414.650000000001</v>
          </cell>
        </row>
        <row r="94">
          <cell r="Z94" t="str">
            <v>17001</v>
          </cell>
          <cell r="AA94">
            <v>44134.909999999996</v>
          </cell>
          <cell r="AB94">
            <v>44817.420000000006</v>
          </cell>
          <cell r="AC94">
            <v>44856.14</v>
          </cell>
          <cell r="AD94">
            <v>44820.779999999992</v>
          </cell>
          <cell r="AE94">
            <v>44699.759999999995</v>
          </cell>
          <cell r="AF94">
            <v>44536.22</v>
          </cell>
          <cell r="AG94">
            <v>44448.880000000005</v>
          </cell>
          <cell r="AH94">
            <v>44471.19</v>
          </cell>
          <cell r="AI94">
            <v>44479.22</v>
          </cell>
          <cell r="AJ94">
            <v>401264.52</v>
          </cell>
        </row>
        <row r="95">
          <cell r="Z95" t="str">
            <v>17210</v>
          </cell>
          <cell r="AA95">
            <v>20625.18</v>
          </cell>
          <cell r="AB95">
            <v>20918.04</v>
          </cell>
          <cell r="AC95">
            <v>20883.470000000008</v>
          </cell>
          <cell r="AD95">
            <v>20872.760000000013</v>
          </cell>
          <cell r="AE95">
            <v>20798.670000000006</v>
          </cell>
          <cell r="AF95">
            <v>20695.69000000001</v>
          </cell>
          <cell r="AG95">
            <v>20695.96000000001</v>
          </cell>
          <cell r="AH95">
            <v>20691.73</v>
          </cell>
          <cell r="AI95">
            <v>20634.63</v>
          </cell>
          <cell r="AJ95">
            <v>186816.13000000006</v>
          </cell>
        </row>
        <row r="96">
          <cell r="Z96" t="str">
            <v>17216</v>
          </cell>
          <cell r="AA96">
            <v>4264.0599999999995</v>
          </cell>
          <cell r="AB96">
            <v>4278.5899999999992</v>
          </cell>
          <cell r="AC96">
            <v>4228.6799999999994</v>
          </cell>
          <cell r="AD96">
            <v>4248.0200000000004</v>
          </cell>
          <cell r="AE96">
            <v>4238.43</v>
          </cell>
          <cell r="AF96">
            <v>4214.0099999999993</v>
          </cell>
          <cell r="AG96">
            <v>4193.4999999999991</v>
          </cell>
          <cell r="AH96">
            <v>4179.8799999999992</v>
          </cell>
          <cell r="AI96">
            <v>4195.6399999999994</v>
          </cell>
          <cell r="AJ96">
            <v>38040.81</v>
          </cell>
        </row>
        <row r="97">
          <cell r="Z97" t="str">
            <v>17400</v>
          </cell>
          <cell r="AA97">
            <v>4009.2000000000007</v>
          </cell>
          <cell r="AB97">
            <v>4019.92</v>
          </cell>
          <cell r="AC97">
            <v>4010.3199999999997</v>
          </cell>
          <cell r="AD97">
            <v>4009.4999999999995</v>
          </cell>
          <cell r="AE97">
            <v>4010.1600000000003</v>
          </cell>
          <cell r="AF97">
            <v>4018.65</v>
          </cell>
          <cell r="AG97">
            <v>4012.1400000000003</v>
          </cell>
          <cell r="AH97">
            <v>4005.66</v>
          </cell>
          <cell r="AI97">
            <v>4007.66</v>
          </cell>
          <cell r="AJ97">
            <v>36103.210000000006</v>
          </cell>
        </row>
        <row r="98">
          <cell r="Z98" t="str">
            <v>17401</v>
          </cell>
          <cell r="AA98">
            <v>17086.879999999997</v>
          </cell>
          <cell r="AB98">
            <v>17515.009999999998</v>
          </cell>
          <cell r="AC98">
            <v>17561.32</v>
          </cell>
          <cell r="AD98">
            <v>17471.379999999997</v>
          </cell>
          <cell r="AE98">
            <v>17427.150000000001</v>
          </cell>
          <cell r="AF98">
            <v>17418.05</v>
          </cell>
          <cell r="AG98">
            <v>17401.41</v>
          </cell>
          <cell r="AH98">
            <v>17309.659999999996</v>
          </cell>
          <cell r="AI98">
            <v>17260.259999999995</v>
          </cell>
          <cell r="AJ98">
            <v>156451.12</v>
          </cell>
        </row>
        <row r="99">
          <cell r="Z99" t="str">
            <v>17402</v>
          </cell>
          <cell r="AA99">
            <v>1445.8799999999999</v>
          </cell>
          <cell r="AB99">
            <v>1453.3</v>
          </cell>
          <cell r="AC99">
            <v>1451.99</v>
          </cell>
          <cell r="AD99">
            <v>1449.83</v>
          </cell>
          <cell r="AE99">
            <v>1449.69</v>
          </cell>
          <cell r="AF99">
            <v>1456.1100000000001</v>
          </cell>
          <cell r="AG99">
            <v>1455.31</v>
          </cell>
          <cell r="AH99">
            <v>1453.24</v>
          </cell>
          <cell r="AI99">
            <v>1453.42</v>
          </cell>
          <cell r="AJ99">
            <v>13068.77</v>
          </cell>
        </row>
        <row r="100">
          <cell r="Z100" t="str">
            <v>17403</v>
          </cell>
          <cell r="AA100">
            <v>13489.87</v>
          </cell>
          <cell r="AB100">
            <v>13684.819999999998</v>
          </cell>
          <cell r="AC100">
            <v>13736.8</v>
          </cell>
          <cell r="AD100">
            <v>13692.55</v>
          </cell>
          <cell r="AE100">
            <v>13622.140000000003</v>
          </cell>
          <cell r="AF100">
            <v>13636.170000000002</v>
          </cell>
          <cell r="AG100">
            <v>13637.420000000004</v>
          </cell>
          <cell r="AH100">
            <v>13563.960000000003</v>
          </cell>
          <cell r="AI100">
            <v>13523.35</v>
          </cell>
          <cell r="AJ100">
            <v>122587.08</v>
          </cell>
        </row>
        <row r="101">
          <cell r="Z101" t="str">
            <v>17404</v>
          </cell>
          <cell r="AA101">
            <v>45</v>
          </cell>
          <cell r="AB101">
            <v>44.15</v>
          </cell>
          <cell r="AC101">
            <v>41.7</v>
          </cell>
          <cell r="AD101">
            <v>40.56</v>
          </cell>
          <cell r="AE101">
            <v>40.56</v>
          </cell>
          <cell r="AF101">
            <v>44.050000000000004</v>
          </cell>
          <cell r="AG101">
            <v>41.38</v>
          </cell>
          <cell r="AH101">
            <v>41.38</v>
          </cell>
          <cell r="AI101">
            <v>41.38</v>
          </cell>
          <cell r="AJ101">
            <v>380.16</v>
          </cell>
        </row>
        <row r="102">
          <cell r="Z102" t="str">
            <v>17405</v>
          </cell>
          <cell r="AA102">
            <v>17105.489999999998</v>
          </cell>
          <cell r="AB102">
            <v>17312.039999999997</v>
          </cell>
          <cell r="AC102">
            <v>17264.86</v>
          </cell>
          <cell r="AD102">
            <v>17212.02</v>
          </cell>
          <cell r="AE102">
            <v>17215.32</v>
          </cell>
          <cell r="AF102">
            <v>17247.899999999998</v>
          </cell>
          <cell r="AG102">
            <v>17158.129999999997</v>
          </cell>
          <cell r="AH102">
            <v>17229.62</v>
          </cell>
          <cell r="AI102">
            <v>17305.969999999998</v>
          </cell>
          <cell r="AJ102">
            <v>155051.35</v>
          </cell>
        </row>
        <row r="103">
          <cell r="Z103" t="str">
            <v>17406</v>
          </cell>
          <cell r="AA103">
            <v>2781.06</v>
          </cell>
          <cell r="AB103">
            <v>2836.3399999999997</v>
          </cell>
          <cell r="AC103">
            <v>2840.2599999999998</v>
          </cell>
          <cell r="AD103">
            <v>2842.39</v>
          </cell>
          <cell r="AE103">
            <v>2820.63</v>
          </cell>
          <cell r="AF103">
            <v>2807.2700000000004</v>
          </cell>
          <cell r="AG103">
            <v>2797.05</v>
          </cell>
          <cell r="AH103">
            <v>2778.55</v>
          </cell>
          <cell r="AI103">
            <v>2781.4</v>
          </cell>
          <cell r="AJ103">
            <v>25284.95</v>
          </cell>
        </row>
        <row r="104">
          <cell r="Z104" t="str">
            <v>17407</v>
          </cell>
          <cell r="AA104">
            <v>2985.3300000000004</v>
          </cell>
          <cell r="AB104">
            <v>2988.2499999999995</v>
          </cell>
          <cell r="AC104">
            <v>2994.06</v>
          </cell>
          <cell r="AD104">
            <v>2982.11</v>
          </cell>
          <cell r="AE104">
            <v>2978.0000000000005</v>
          </cell>
          <cell r="AF104">
            <v>2977.3100000000004</v>
          </cell>
          <cell r="AG104">
            <v>2982.7299999999996</v>
          </cell>
          <cell r="AH104">
            <v>2987.65</v>
          </cell>
          <cell r="AI104">
            <v>2988.93</v>
          </cell>
          <cell r="AJ104">
            <v>26864.370000000003</v>
          </cell>
        </row>
        <row r="105">
          <cell r="Z105" t="str">
            <v>17408</v>
          </cell>
          <cell r="AA105">
            <v>13689.550000000001</v>
          </cell>
          <cell r="AB105">
            <v>13811.239999999998</v>
          </cell>
          <cell r="AC105">
            <v>13802.3</v>
          </cell>
          <cell r="AD105">
            <v>13802.019999999999</v>
          </cell>
          <cell r="AE105">
            <v>13777.159999999998</v>
          </cell>
          <cell r="AF105">
            <v>13738.969999999998</v>
          </cell>
          <cell r="AG105">
            <v>13709.850000000002</v>
          </cell>
          <cell r="AH105">
            <v>13657.880000000001</v>
          </cell>
          <cell r="AI105">
            <v>13640.779999999999</v>
          </cell>
          <cell r="AJ105">
            <v>123629.75</v>
          </cell>
        </row>
        <row r="106">
          <cell r="Z106" t="str">
            <v>17409</v>
          </cell>
          <cell r="AA106">
            <v>7015.9400000000005</v>
          </cell>
          <cell r="AB106">
            <v>7037.16</v>
          </cell>
          <cell r="AC106">
            <v>7018.57</v>
          </cell>
          <cell r="AD106">
            <v>7003.76</v>
          </cell>
          <cell r="AE106">
            <v>6998.98</v>
          </cell>
          <cell r="AF106">
            <v>6995.27</v>
          </cell>
          <cell r="AG106">
            <v>6986.2699999999995</v>
          </cell>
          <cell r="AH106">
            <v>6966.37</v>
          </cell>
          <cell r="AI106">
            <v>6961.0599999999995</v>
          </cell>
          <cell r="AJ106">
            <v>62983.380000000005</v>
          </cell>
        </row>
        <row r="107">
          <cell r="Z107" t="str">
            <v>17410</v>
          </cell>
          <cell r="AA107">
            <v>5697.15</v>
          </cell>
          <cell r="AB107">
            <v>5744.87</v>
          </cell>
          <cell r="AC107">
            <v>5717.2900000000009</v>
          </cell>
          <cell r="AD107">
            <v>5700.39</v>
          </cell>
          <cell r="AE107">
            <v>5716.09</v>
          </cell>
          <cell r="AF107">
            <v>5706.2899999999991</v>
          </cell>
          <cell r="AG107">
            <v>5692.94</v>
          </cell>
          <cell r="AH107">
            <v>5677.04</v>
          </cell>
          <cell r="AI107">
            <v>5669.84</v>
          </cell>
          <cell r="AJ107">
            <v>51321.900000000009</v>
          </cell>
        </row>
        <row r="108">
          <cell r="Z108" t="str">
            <v>17411</v>
          </cell>
          <cell r="AA108">
            <v>16125.74</v>
          </cell>
          <cell r="AB108">
            <v>16154.269999999999</v>
          </cell>
          <cell r="AC108">
            <v>16170.349999999999</v>
          </cell>
          <cell r="AD108">
            <v>16179.089999999998</v>
          </cell>
          <cell r="AE108">
            <v>16166.529999999997</v>
          </cell>
          <cell r="AF108">
            <v>16140.719999999998</v>
          </cell>
          <cell r="AG108">
            <v>16116.139999999998</v>
          </cell>
          <cell r="AH108">
            <v>16101.890000000001</v>
          </cell>
          <cell r="AI108">
            <v>16097.099999999999</v>
          </cell>
          <cell r="AJ108">
            <v>145251.82999999999</v>
          </cell>
        </row>
        <row r="109">
          <cell r="Z109" t="str">
            <v>17412</v>
          </cell>
          <cell r="AA109">
            <v>8406.2999999999993</v>
          </cell>
          <cell r="AB109">
            <v>8447.74</v>
          </cell>
          <cell r="AC109">
            <v>8448.58</v>
          </cell>
          <cell r="AD109">
            <v>8447.7000000000007</v>
          </cell>
          <cell r="AE109">
            <v>8420.14</v>
          </cell>
          <cell r="AF109">
            <v>8402.41</v>
          </cell>
          <cell r="AG109">
            <v>8387.0000000000018</v>
          </cell>
          <cell r="AH109">
            <v>8378.5499999999993</v>
          </cell>
          <cell r="AI109">
            <v>8380.17</v>
          </cell>
          <cell r="AJ109">
            <v>75718.590000000011</v>
          </cell>
        </row>
        <row r="110">
          <cell r="Z110" t="str">
            <v>17414</v>
          </cell>
          <cell r="AA110">
            <v>23275.709999999992</v>
          </cell>
          <cell r="AB110">
            <v>23360.929999999997</v>
          </cell>
          <cell r="AC110">
            <v>23329.619999999992</v>
          </cell>
          <cell r="AD110">
            <v>23318.369999999992</v>
          </cell>
          <cell r="AE110">
            <v>23323.05999999999</v>
          </cell>
          <cell r="AF110">
            <v>23294.509999999991</v>
          </cell>
          <cell r="AG110">
            <v>23262.299999999992</v>
          </cell>
          <cell r="AH110">
            <v>23227.249999999996</v>
          </cell>
          <cell r="AI110">
            <v>23214.039999999994</v>
          </cell>
          <cell r="AJ110">
            <v>209605.78999999992</v>
          </cell>
        </row>
        <row r="111">
          <cell r="Z111" t="str">
            <v>17415</v>
          </cell>
          <cell r="AA111">
            <v>25343.11</v>
          </cell>
          <cell r="AB111">
            <v>25621.479999999996</v>
          </cell>
          <cell r="AC111">
            <v>25585.29</v>
          </cell>
          <cell r="AD111">
            <v>25573.32</v>
          </cell>
          <cell r="AE111">
            <v>25567.95</v>
          </cell>
          <cell r="AF111">
            <v>25637.18</v>
          </cell>
          <cell r="AG111">
            <v>25583.449999999997</v>
          </cell>
          <cell r="AH111">
            <v>25540.680000000004</v>
          </cell>
          <cell r="AI111">
            <v>25495.07</v>
          </cell>
          <cell r="AJ111">
            <v>229947.53000000003</v>
          </cell>
        </row>
        <row r="112">
          <cell r="Z112" t="str">
            <v>17417</v>
          </cell>
          <cell r="AA112">
            <v>18361.23</v>
          </cell>
          <cell r="AB112">
            <v>18478.600000000002</v>
          </cell>
          <cell r="AC112">
            <v>18453.070000000003</v>
          </cell>
          <cell r="AD112">
            <v>18413.670000000006</v>
          </cell>
          <cell r="AE112">
            <v>18353.100000000002</v>
          </cell>
          <cell r="AF112">
            <v>18341.810000000001</v>
          </cell>
          <cell r="AG112">
            <v>18334.180000000004</v>
          </cell>
          <cell r="AH112">
            <v>18304.340000000004</v>
          </cell>
          <cell r="AI112">
            <v>18297.86</v>
          </cell>
          <cell r="AJ112">
            <v>165337.86000000004</v>
          </cell>
        </row>
        <row r="113">
          <cell r="Z113" t="str">
            <v>18100</v>
          </cell>
          <cell r="AA113">
            <v>5061.4000000000024</v>
          </cell>
          <cell r="AB113">
            <v>5113.1200000000017</v>
          </cell>
          <cell r="AC113">
            <v>5065.5199999999986</v>
          </cell>
          <cell r="AD113">
            <v>5050.42</v>
          </cell>
          <cell r="AE113">
            <v>5029.0200000000004</v>
          </cell>
          <cell r="AF113">
            <v>4974.7599999999993</v>
          </cell>
          <cell r="AG113">
            <v>4946.2599999999984</v>
          </cell>
          <cell r="AH113">
            <v>4904.2199999999993</v>
          </cell>
          <cell r="AI113">
            <v>4905.6299999999992</v>
          </cell>
          <cell r="AJ113">
            <v>45050.35</v>
          </cell>
        </row>
        <row r="114">
          <cell r="Z114" t="str">
            <v>18303</v>
          </cell>
          <cell r="AA114">
            <v>3755.7599999999998</v>
          </cell>
          <cell r="AB114">
            <v>3771.17</v>
          </cell>
          <cell r="AC114">
            <v>3779.52</v>
          </cell>
          <cell r="AD114">
            <v>3778.19</v>
          </cell>
          <cell r="AE114">
            <v>3766.7700000000004</v>
          </cell>
          <cell r="AF114">
            <v>3767.74</v>
          </cell>
          <cell r="AG114">
            <v>3757.51</v>
          </cell>
          <cell r="AH114">
            <v>3764.24</v>
          </cell>
          <cell r="AI114">
            <v>3770.03</v>
          </cell>
          <cell r="AJ114">
            <v>33910.93</v>
          </cell>
        </row>
        <row r="115">
          <cell r="Z115" t="str">
            <v>18400</v>
          </cell>
          <cell r="AA115">
            <v>6173.3</v>
          </cell>
          <cell r="AB115">
            <v>6244.11</v>
          </cell>
          <cell r="AC115">
            <v>6242.6100000000006</v>
          </cell>
          <cell r="AD115">
            <v>6226.45</v>
          </cell>
          <cell r="AE115">
            <v>6227.3200000000006</v>
          </cell>
          <cell r="AF115">
            <v>6182.09</v>
          </cell>
          <cell r="AG115">
            <v>6188.59</v>
          </cell>
          <cell r="AH115">
            <v>6184.1299999999992</v>
          </cell>
          <cell r="AI115">
            <v>6193.1699999999992</v>
          </cell>
          <cell r="AJ115">
            <v>55861.77</v>
          </cell>
        </row>
        <row r="116">
          <cell r="Z116" t="str">
            <v>18401</v>
          </cell>
          <cell r="AA116">
            <v>10843.23</v>
          </cell>
          <cell r="AB116">
            <v>10911.4</v>
          </cell>
          <cell r="AC116">
            <v>10919.880000000001</v>
          </cell>
          <cell r="AD116">
            <v>10941.089999999998</v>
          </cell>
          <cell r="AE116">
            <v>10957.970000000001</v>
          </cell>
          <cell r="AF116">
            <v>10959.400000000001</v>
          </cell>
          <cell r="AG116">
            <v>10960.779999999997</v>
          </cell>
          <cell r="AH116">
            <v>10951.42</v>
          </cell>
          <cell r="AI116">
            <v>10898.259999999998</v>
          </cell>
          <cell r="AJ116">
            <v>98343.43</v>
          </cell>
        </row>
        <row r="117">
          <cell r="Z117" t="str">
            <v>18402</v>
          </cell>
          <cell r="AA117">
            <v>9455.93</v>
          </cell>
          <cell r="AB117">
            <v>9458.5600000000013</v>
          </cell>
          <cell r="AC117">
            <v>9427.73</v>
          </cell>
          <cell r="AD117">
            <v>9401.4699999999993</v>
          </cell>
          <cell r="AE117">
            <v>9340.7599999999984</v>
          </cell>
          <cell r="AF117">
            <v>9321.7699999999986</v>
          </cell>
          <cell r="AG117">
            <v>9309.869999999999</v>
          </cell>
          <cell r="AH117">
            <v>9243.7899999999991</v>
          </cell>
          <cell r="AI117">
            <v>9235.39</v>
          </cell>
          <cell r="AJ117">
            <v>84195.26999999999</v>
          </cell>
        </row>
        <row r="118">
          <cell r="Z118" t="str">
            <v>19007</v>
          </cell>
          <cell r="AA118">
            <v>41</v>
          </cell>
          <cell r="AB118">
            <v>41</v>
          </cell>
          <cell r="AC118">
            <v>38.620000000000005</v>
          </cell>
          <cell r="AD118">
            <v>38.620000000000005</v>
          </cell>
          <cell r="AE118">
            <v>40.120000000000005</v>
          </cell>
          <cell r="AF118">
            <v>40.120000000000005</v>
          </cell>
          <cell r="AG118">
            <v>39.120000000000005</v>
          </cell>
          <cell r="AH118">
            <v>36.619999999999997</v>
          </cell>
          <cell r="AI118">
            <v>36.619999999999997</v>
          </cell>
          <cell r="AJ118">
            <v>351.84000000000003</v>
          </cell>
        </row>
        <row r="119">
          <cell r="Z119" t="str">
            <v>19028</v>
          </cell>
          <cell r="AA119">
            <v>75.5</v>
          </cell>
          <cell r="AB119">
            <v>78.3</v>
          </cell>
          <cell r="AC119">
            <v>77.8</v>
          </cell>
          <cell r="AD119">
            <v>78.3</v>
          </cell>
          <cell r="AE119">
            <v>80.3</v>
          </cell>
          <cell r="AF119">
            <v>81.5</v>
          </cell>
          <cell r="AG119">
            <v>81.3</v>
          </cell>
          <cell r="AH119">
            <v>81.8</v>
          </cell>
          <cell r="AI119">
            <v>84.8</v>
          </cell>
          <cell r="AJ119">
            <v>719.59999999999991</v>
          </cell>
        </row>
        <row r="120">
          <cell r="Z120" t="str">
            <v>19400</v>
          </cell>
          <cell r="AA120">
            <v>157.5</v>
          </cell>
          <cell r="AB120">
            <v>154.5</v>
          </cell>
          <cell r="AC120">
            <v>156.5</v>
          </cell>
          <cell r="AD120">
            <v>157.5</v>
          </cell>
          <cell r="AE120">
            <v>157.5</v>
          </cell>
          <cell r="AF120">
            <v>158.96</v>
          </cell>
          <cell r="AG120">
            <v>155.96</v>
          </cell>
          <cell r="AH120">
            <v>153.96</v>
          </cell>
          <cell r="AI120">
            <v>157.96</v>
          </cell>
          <cell r="AJ120">
            <v>1410.3400000000001</v>
          </cell>
        </row>
        <row r="121">
          <cell r="Z121" t="str">
            <v>19401</v>
          </cell>
          <cell r="AA121">
            <v>2859.1699999999996</v>
          </cell>
          <cell r="AB121">
            <v>2878.95</v>
          </cell>
          <cell r="AC121">
            <v>2880.5199999999995</v>
          </cell>
          <cell r="AD121">
            <v>2860.3399999999997</v>
          </cell>
          <cell r="AE121">
            <v>2857.6899999999996</v>
          </cell>
          <cell r="AF121">
            <v>2871.9699999999993</v>
          </cell>
          <cell r="AG121">
            <v>2873.38</v>
          </cell>
          <cell r="AH121">
            <v>2868.2899999999995</v>
          </cell>
          <cell r="AI121">
            <v>2851.2999999999997</v>
          </cell>
          <cell r="AJ121">
            <v>25801.61</v>
          </cell>
        </row>
        <row r="122">
          <cell r="Z122" t="str">
            <v>19403</v>
          </cell>
          <cell r="AA122">
            <v>659.68000000000006</v>
          </cell>
          <cell r="AB122">
            <v>624.32000000000005</v>
          </cell>
          <cell r="AC122">
            <v>624.32000000000005</v>
          </cell>
          <cell r="AD122">
            <v>621.82000000000005</v>
          </cell>
          <cell r="AE122">
            <v>619.98</v>
          </cell>
          <cell r="AF122">
            <v>614.52</v>
          </cell>
          <cell r="AG122">
            <v>614.24</v>
          </cell>
          <cell r="AH122">
            <v>602.90000000000009</v>
          </cell>
          <cell r="AI122">
            <v>592.62000000000012</v>
          </cell>
          <cell r="AJ122">
            <v>5574.4000000000005</v>
          </cell>
        </row>
        <row r="123">
          <cell r="Z123" t="str">
            <v>19404</v>
          </cell>
          <cell r="AA123">
            <v>923.46</v>
          </cell>
          <cell r="AB123">
            <v>931.97</v>
          </cell>
          <cell r="AC123">
            <v>926.74</v>
          </cell>
          <cell r="AD123">
            <v>917.18000000000006</v>
          </cell>
          <cell r="AE123">
            <v>914.68</v>
          </cell>
          <cell r="AF123">
            <v>908.15</v>
          </cell>
          <cell r="AG123">
            <v>905.68</v>
          </cell>
          <cell r="AH123">
            <v>896.84</v>
          </cell>
          <cell r="AI123">
            <v>886.75000000000011</v>
          </cell>
          <cell r="AJ123">
            <v>8211.4500000000007</v>
          </cell>
        </row>
        <row r="124">
          <cell r="Z124" t="str">
            <v>20094</v>
          </cell>
          <cell r="AA124">
            <v>65</v>
          </cell>
          <cell r="AB124">
            <v>62</v>
          </cell>
          <cell r="AC124">
            <v>64</v>
          </cell>
          <cell r="AD124">
            <v>66</v>
          </cell>
          <cell r="AE124">
            <v>66</v>
          </cell>
          <cell r="AF124">
            <v>66</v>
          </cell>
          <cell r="AG124">
            <v>66</v>
          </cell>
          <cell r="AH124">
            <v>68</v>
          </cell>
          <cell r="AI124">
            <v>63</v>
          </cell>
          <cell r="AJ124">
            <v>586</v>
          </cell>
        </row>
        <row r="125">
          <cell r="Z125" t="str">
            <v>20203</v>
          </cell>
          <cell r="AA125">
            <v>79</v>
          </cell>
          <cell r="AB125">
            <v>80</v>
          </cell>
          <cell r="AC125">
            <v>80</v>
          </cell>
          <cell r="AD125">
            <v>80</v>
          </cell>
          <cell r="AE125">
            <v>79</v>
          </cell>
          <cell r="AF125">
            <v>79</v>
          </cell>
          <cell r="AG125">
            <v>80</v>
          </cell>
          <cell r="AH125">
            <v>82</v>
          </cell>
          <cell r="AI125">
            <v>81</v>
          </cell>
          <cell r="AJ125">
            <v>720</v>
          </cell>
        </row>
        <row r="126">
          <cell r="Z126" t="str">
            <v>20215</v>
          </cell>
          <cell r="AA126">
            <v>82</v>
          </cell>
          <cell r="AB126">
            <v>78</v>
          </cell>
          <cell r="AC126">
            <v>78</v>
          </cell>
          <cell r="AD126">
            <v>78</v>
          </cell>
          <cell r="AE126">
            <v>81</v>
          </cell>
          <cell r="AF126">
            <v>81</v>
          </cell>
          <cell r="AG126">
            <v>82</v>
          </cell>
          <cell r="AH126">
            <v>82</v>
          </cell>
          <cell r="AI126">
            <v>82</v>
          </cell>
          <cell r="AJ126">
            <v>724</v>
          </cell>
        </row>
        <row r="127">
          <cell r="Z127" t="str">
            <v>20400</v>
          </cell>
          <cell r="AA127">
            <v>193.91</v>
          </cell>
          <cell r="AB127">
            <v>192.91</v>
          </cell>
          <cell r="AC127">
            <v>195.91</v>
          </cell>
          <cell r="AD127">
            <v>194.68</v>
          </cell>
          <cell r="AE127">
            <v>194.49</v>
          </cell>
          <cell r="AF127">
            <v>199.25</v>
          </cell>
          <cell r="AG127">
            <v>200.14</v>
          </cell>
          <cell r="AH127">
            <v>196.14</v>
          </cell>
          <cell r="AI127">
            <v>195.60999999999999</v>
          </cell>
          <cell r="AJ127">
            <v>1763.0399999999997</v>
          </cell>
        </row>
        <row r="128">
          <cell r="Z128" t="str">
            <v>20401</v>
          </cell>
          <cell r="AA128">
            <v>59.78</v>
          </cell>
          <cell r="AB128">
            <v>60.78</v>
          </cell>
          <cell r="AC128">
            <v>61.78</v>
          </cell>
          <cell r="AD128">
            <v>61.78</v>
          </cell>
          <cell r="AE128">
            <v>61.78</v>
          </cell>
          <cell r="AF128">
            <v>60.78</v>
          </cell>
          <cell r="AG128">
            <v>60.78</v>
          </cell>
          <cell r="AH128">
            <v>60.78</v>
          </cell>
          <cell r="AI128">
            <v>60.78</v>
          </cell>
          <cell r="AJ128">
            <v>549.01999999999987</v>
          </cell>
        </row>
        <row r="129">
          <cell r="Z129" t="str">
            <v>20402</v>
          </cell>
          <cell r="AA129">
            <v>99</v>
          </cell>
          <cell r="AB129">
            <v>108</v>
          </cell>
          <cell r="AC129">
            <v>105</v>
          </cell>
          <cell r="AD129">
            <v>108</v>
          </cell>
          <cell r="AE129">
            <v>105.72</v>
          </cell>
          <cell r="AF129">
            <v>109.58</v>
          </cell>
          <cell r="AG129">
            <v>110.25</v>
          </cell>
          <cell r="AH129">
            <v>111.15</v>
          </cell>
          <cell r="AI129">
            <v>109.3</v>
          </cell>
          <cell r="AJ129">
            <v>966</v>
          </cell>
        </row>
        <row r="130">
          <cell r="Z130" t="str">
            <v>20403</v>
          </cell>
          <cell r="AA130">
            <v>32</v>
          </cell>
          <cell r="AB130">
            <v>34</v>
          </cell>
          <cell r="AC130">
            <v>34</v>
          </cell>
          <cell r="AD130">
            <v>28</v>
          </cell>
          <cell r="AE130">
            <v>28</v>
          </cell>
          <cell r="AF130">
            <v>27</v>
          </cell>
          <cell r="AG130">
            <v>27</v>
          </cell>
          <cell r="AH130">
            <v>27</v>
          </cell>
          <cell r="AI130">
            <v>30</v>
          </cell>
          <cell r="AJ130">
            <v>267</v>
          </cell>
        </row>
        <row r="131">
          <cell r="Z131" t="str">
            <v>20404</v>
          </cell>
          <cell r="AA131">
            <v>959.93999999999994</v>
          </cell>
          <cell r="AB131">
            <v>986.09999999999991</v>
          </cell>
          <cell r="AC131">
            <v>977.69999999999993</v>
          </cell>
          <cell r="AD131">
            <v>979.37999999999988</v>
          </cell>
          <cell r="AE131">
            <v>963.9</v>
          </cell>
          <cell r="AF131">
            <v>966.31</v>
          </cell>
          <cell r="AG131">
            <v>960.92000000000007</v>
          </cell>
          <cell r="AH131">
            <v>947.33</v>
          </cell>
          <cell r="AI131">
            <v>957.43000000000006</v>
          </cell>
          <cell r="AJ131">
            <v>8699.01</v>
          </cell>
        </row>
        <row r="132">
          <cell r="Z132" t="str">
            <v>20405</v>
          </cell>
          <cell r="AA132">
            <v>1137.24</v>
          </cell>
          <cell r="AB132">
            <v>1154.5999999999999</v>
          </cell>
          <cell r="AC132">
            <v>1158.8599999999999</v>
          </cell>
          <cell r="AD132">
            <v>1148.69</v>
          </cell>
          <cell r="AE132">
            <v>1140.69</v>
          </cell>
          <cell r="AF132">
            <v>1148.1300000000001</v>
          </cell>
          <cell r="AG132">
            <v>1157.6799999999998</v>
          </cell>
          <cell r="AH132">
            <v>1159.75</v>
          </cell>
          <cell r="AI132">
            <v>1164.49</v>
          </cell>
          <cell r="AJ132">
            <v>10370.129999999999</v>
          </cell>
        </row>
        <row r="133">
          <cell r="Z133" t="str">
            <v>20406</v>
          </cell>
          <cell r="AA133">
            <v>311</v>
          </cell>
          <cell r="AB133">
            <v>315</v>
          </cell>
          <cell r="AC133">
            <v>310</v>
          </cell>
          <cell r="AD133">
            <v>312</v>
          </cell>
          <cell r="AE133">
            <v>309</v>
          </cell>
          <cell r="AF133">
            <v>304.82</v>
          </cell>
          <cell r="AG133">
            <v>301.82</v>
          </cell>
          <cell r="AH133">
            <v>303.60000000000002</v>
          </cell>
          <cell r="AI133">
            <v>305.60000000000002</v>
          </cell>
          <cell r="AJ133">
            <v>2772.8399999999997</v>
          </cell>
        </row>
        <row r="134">
          <cell r="Z134" t="str">
            <v>21014</v>
          </cell>
          <cell r="AA134">
            <v>722.42</v>
          </cell>
          <cell r="AB134">
            <v>720.42</v>
          </cell>
          <cell r="AC134">
            <v>713.92</v>
          </cell>
          <cell r="AD134">
            <v>715.42</v>
          </cell>
          <cell r="AE134">
            <v>711.42</v>
          </cell>
          <cell r="AF134">
            <v>718.22</v>
          </cell>
          <cell r="AG134">
            <v>711.21999999999991</v>
          </cell>
          <cell r="AH134">
            <v>722.71999999999991</v>
          </cell>
          <cell r="AI134">
            <v>721.62</v>
          </cell>
          <cell r="AJ134">
            <v>6457.38</v>
          </cell>
        </row>
        <row r="135">
          <cell r="Z135" t="str">
            <v>21036</v>
          </cell>
          <cell r="AA135">
            <v>31.5</v>
          </cell>
          <cell r="AB135">
            <v>31.5</v>
          </cell>
          <cell r="AC135">
            <v>31.5</v>
          </cell>
          <cell r="AD135">
            <v>31.5</v>
          </cell>
          <cell r="AE135">
            <v>31.5</v>
          </cell>
          <cell r="AF135">
            <v>30.5</v>
          </cell>
          <cell r="AG135">
            <v>30.5</v>
          </cell>
          <cell r="AH135">
            <v>30.5</v>
          </cell>
          <cell r="AI135">
            <v>32</v>
          </cell>
          <cell r="AJ135">
            <v>281</v>
          </cell>
        </row>
        <row r="136">
          <cell r="Z136" t="str">
            <v>21206</v>
          </cell>
          <cell r="AA136">
            <v>558.82999999999993</v>
          </cell>
          <cell r="AB136">
            <v>556.98</v>
          </cell>
          <cell r="AC136">
            <v>559.65</v>
          </cell>
          <cell r="AD136">
            <v>548.64</v>
          </cell>
          <cell r="AE136">
            <v>549.98</v>
          </cell>
          <cell r="AF136">
            <v>546.24</v>
          </cell>
          <cell r="AG136">
            <v>549.54</v>
          </cell>
          <cell r="AH136">
            <v>543.4</v>
          </cell>
          <cell r="AI136">
            <v>550.93999999999994</v>
          </cell>
          <cell r="AJ136">
            <v>4964.1999999999989</v>
          </cell>
        </row>
        <row r="137">
          <cell r="Z137" t="str">
            <v>21214</v>
          </cell>
          <cell r="AA137">
            <v>280.89</v>
          </cell>
          <cell r="AB137">
            <v>278.87</v>
          </cell>
          <cell r="AC137">
            <v>284.75999999999993</v>
          </cell>
          <cell r="AD137">
            <v>283.80999999999995</v>
          </cell>
          <cell r="AE137">
            <v>284.80999999999995</v>
          </cell>
          <cell r="AF137">
            <v>282</v>
          </cell>
          <cell r="AG137">
            <v>280.96000000000004</v>
          </cell>
          <cell r="AH137">
            <v>270.53000000000003</v>
          </cell>
          <cell r="AI137">
            <v>269.93000000000006</v>
          </cell>
          <cell r="AJ137">
            <v>2516.5600000000004</v>
          </cell>
        </row>
        <row r="138">
          <cell r="Z138" t="str">
            <v>21226</v>
          </cell>
          <cell r="AA138">
            <v>565.16</v>
          </cell>
          <cell r="AB138">
            <v>563.98</v>
          </cell>
          <cell r="AC138">
            <v>560.59</v>
          </cell>
          <cell r="AD138">
            <v>567.59</v>
          </cell>
          <cell r="AE138">
            <v>560.38999999999987</v>
          </cell>
          <cell r="AF138">
            <v>556.23</v>
          </cell>
          <cell r="AG138">
            <v>556.32000000000005</v>
          </cell>
          <cell r="AH138">
            <v>556.32000000000005</v>
          </cell>
          <cell r="AI138">
            <v>547.32000000000005</v>
          </cell>
          <cell r="AJ138">
            <v>5033.8999999999996</v>
          </cell>
        </row>
        <row r="139">
          <cell r="Z139" t="str">
            <v>21232</v>
          </cell>
          <cell r="AA139">
            <v>743.48</v>
          </cell>
          <cell r="AB139">
            <v>754.37000000000012</v>
          </cell>
          <cell r="AC139">
            <v>758.32</v>
          </cell>
          <cell r="AD139">
            <v>740.32</v>
          </cell>
          <cell r="AE139">
            <v>726.68</v>
          </cell>
          <cell r="AF139">
            <v>726.58</v>
          </cell>
          <cell r="AG139">
            <v>725.08</v>
          </cell>
          <cell r="AH139">
            <v>730.58</v>
          </cell>
          <cell r="AI139">
            <v>729.9</v>
          </cell>
          <cell r="AJ139">
            <v>6635.3099999999995</v>
          </cell>
        </row>
        <row r="140">
          <cell r="Z140" t="str">
            <v>21234</v>
          </cell>
          <cell r="AA140">
            <v>75.5</v>
          </cell>
          <cell r="AB140">
            <v>75.5</v>
          </cell>
          <cell r="AC140">
            <v>74.5</v>
          </cell>
          <cell r="AD140">
            <v>74</v>
          </cell>
          <cell r="AE140">
            <v>75</v>
          </cell>
          <cell r="AF140">
            <v>72</v>
          </cell>
          <cell r="AG140">
            <v>73</v>
          </cell>
          <cell r="AH140">
            <v>73.5</v>
          </cell>
          <cell r="AI140">
            <v>73.5</v>
          </cell>
          <cell r="AJ140">
            <v>666.5</v>
          </cell>
        </row>
        <row r="141">
          <cell r="Z141" t="str">
            <v>21237</v>
          </cell>
          <cell r="AA141">
            <v>816.56</v>
          </cell>
          <cell r="AB141">
            <v>813.56</v>
          </cell>
          <cell r="AC141">
            <v>807.1</v>
          </cell>
          <cell r="AD141">
            <v>807</v>
          </cell>
          <cell r="AE141">
            <v>806.71999999999991</v>
          </cell>
          <cell r="AF141">
            <v>803.54</v>
          </cell>
          <cell r="AG141">
            <v>803.05000000000007</v>
          </cell>
          <cell r="AH141">
            <v>796.55000000000007</v>
          </cell>
          <cell r="AI141">
            <v>798.43000000000006</v>
          </cell>
          <cell r="AJ141">
            <v>7252.51</v>
          </cell>
        </row>
        <row r="142">
          <cell r="Z142" t="str">
            <v>21300</v>
          </cell>
          <cell r="AA142">
            <v>752.39999999999986</v>
          </cell>
          <cell r="AB142">
            <v>759.44</v>
          </cell>
          <cell r="AC142">
            <v>764.24000000000012</v>
          </cell>
          <cell r="AD142">
            <v>758.30000000000007</v>
          </cell>
          <cell r="AE142">
            <v>758.1</v>
          </cell>
          <cell r="AF142">
            <v>748.84000000000015</v>
          </cell>
          <cell r="AG142">
            <v>748.03999999999985</v>
          </cell>
          <cell r="AH142">
            <v>748.54</v>
          </cell>
          <cell r="AI142">
            <v>755.14</v>
          </cell>
          <cell r="AJ142">
            <v>6793.04</v>
          </cell>
        </row>
        <row r="143">
          <cell r="Z143" t="str">
            <v>21301</v>
          </cell>
          <cell r="AA143">
            <v>293.65999999999997</v>
          </cell>
          <cell r="AB143">
            <v>299.34000000000003</v>
          </cell>
          <cell r="AC143">
            <v>295.74</v>
          </cell>
          <cell r="AD143">
            <v>289.74</v>
          </cell>
          <cell r="AE143">
            <v>290.65999999999997</v>
          </cell>
          <cell r="AF143">
            <v>297.65999999999997</v>
          </cell>
          <cell r="AG143">
            <v>299.65999999999997</v>
          </cell>
          <cell r="AH143">
            <v>298.65999999999997</v>
          </cell>
          <cell r="AI143">
            <v>298.15999999999997</v>
          </cell>
          <cell r="AJ143">
            <v>2663.2799999999993</v>
          </cell>
        </row>
        <row r="144">
          <cell r="Z144" t="str">
            <v>21302</v>
          </cell>
          <cell r="AA144">
            <v>2544.6000000000004</v>
          </cell>
          <cell r="AB144">
            <v>2555.58</v>
          </cell>
          <cell r="AC144">
            <v>2551.8799999999997</v>
          </cell>
          <cell r="AD144">
            <v>2571.5</v>
          </cell>
          <cell r="AE144">
            <v>2565.3000000000002</v>
          </cell>
          <cell r="AF144">
            <v>2582.0000000000005</v>
          </cell>
          <cell r="AG144">
            <v>2580.4</v>
          </cell>
          <cell r="AH144">
            <v>2587.7199999999998</v>
          </cell>
          <cell r="AI144">
            <v>2601.2199999999998</v>
          </cell>
          <cell r="AJ144">
            <v>23140.200000000004</v>
          </cell>
        </row>
        <row r="145">
          <cell r="Z145" t="str">
            <v>21303</v>
          </cell>
          <cell r="AA145">
            <v>383.24</v>
          </cell>
          <cell r="AB145">
            <v>399.83</v>
          </cell>
          <cell r="AC145">
            <v>402.65</v>
          </cell>
          <cell r="AD145">
            <v>410.40999999999997</v>
          </cell>
          <cell r="AE145">
            <v>416.95</v>
          </cell>
          <cell r="AF145">
            <v>408.74</v>
          </cell>
          <cell r="AG145">
            <v>399.03999999999996</v>
          </cell>
          <cell r="AH145">
            <v>404.78</v>
          </cell>
          <cell r="AI145">
            <v>400.78</v>
          </cell>
          <cell r="AJ145">
            <v>3626.4199999999992</v>
          </cell>
        </row>
        <row r="146">
          <cell r="Z146" t="str">
            <v>21401</v>
          </cell>
          <cell r="AA146">
            <v>3227.59</v>
          </cell>
          <cell r="AB146">
            <v>3283.42</v>
          </cell>
          <cell r="AC146">
            <v>3274.47</v>
          </cell>
          <cell r="AD146">
            <v>3270.6600000000003</v>
          </cell>
          <cell r="AE146">
            <v>3258.91</v>
          </cell>
          <cell r="AF146">
            <v>3266.1499999999996</v>
          </cell>
          <cell r="AG146">
            <v>3275.03</v>
          </cell>
          <cell r="AH146">
            <v>3257.8800000000006</v>
          </cell>
          <cell r="AI146">
            <v>3239.1899999999991</v>
          </cell>
          <cell r="AJ146">
            <v>29353.299999999996</v>
          </cell>
        </row>
        <row r="147">
          <cell r="Z147" t="str">
            <v>22008</v>
          </cell>
          <cell r="AA147">
            <v>73.5</v>
          </cell>
          <cell r="AB147">
            <v>73.5</v>
          </cell>
          <cell r="AC147">
            <v>73.5</v>
          </cell>
          <cell r="AD147">
            <v>75</v>
          </cell>
          <cell r="AE147">
            <v>74.5</v>
          </cell>
          <cell r="AF147">
            <v>75.5</v>
          </cell>
          <cell r="AG147">
            <v>74.5</v>
          </cell>
          <cell r="AH147">
            <v>75</v>
          </cell>
          <cell r="AI147">
            <v>75</v>
          </cell>
          <cell r="AJ147">
            <v>670</v>
          </cell>
        </row>
        <row r="148">
          <cell r="Z148" t="str">
            <v>22009</v>
          </cell>
          <cell r="AA148">
            <v>618.54999999999995</v>
          </cell>
          <cell r="AB148">
            <v>611.13000000000011</v>
          </cell>
          <cell r="AC148">
            <v>609.04</v>
          </cell>
          <cell r="AD148">
            <v>601.07999999999993</v>
          </cell>
          <cell r="AE148">
            <v>597.48</v>
          </cell>
          <cell r="AF148">
            <v>598.95000000000005</v>
          </cell>
          <cell r="AG148">
            <v>603.72</v>
          </cell>
          <cell r="AH148">
            <v>600.79</v>
          </cell>
          <cell r="AI148">
            <v>601.29</v>
          </cell>
          <cell r="AJ148">
            <v>5442.0300000000007</v>
          </cell>
        </row>
        <row r="149">
          <cell r="Z149" t="str">
            <v>22017</v>
          </cell>
          <cell r="AA149">
            <v>74.5</v>
          </cell>
          <cell r="AB149">
            <v>74</v>
          </cell>
          <cell r="AC149">
            <v>73</v>
          </cell>
          <cell r="AD149">
            <v>76</v>
          </cell>
          <cell r="AE149">
            <v>77</v>
          </cell>
          <cell r="AF149">
            <v>76.14</v>
          </cell>
          <cell r="AG149">
            <v>77.81</v>
          </cell>
          <cell r="AH149">
            <v>77.31</v>
          </cell>
          <cell r="AI149">
            <v>78.31</v>
          </cell>
          <cell r="AJ149">
            <v>684.06999999999994</v>
          </cell>
        </row>
        <row r="150">
          <cell r="Z150" t="str">
            <v>22073</v>
          </cell>
          <cell r="AA150">
            <v>90.5</v>
          </cell>
          <cell r="AB150">
            <v>88.5</v>
          </cell>
          <cell r="AC150">
            <v>89</v>
          </cell>
          <cell r="AD150">
            <v>95</v>
          </cell>
          <cell r="AE150">
            <v>94</v>
          </cell>
          <cell r="AF150">
            <v>94</v>
          </cell>
          <cell r="AG150">
            <v>96</v>
          </cell>
          <cell r="AH150">
            <v>97.5</v>
          </cell>
          <cell r="AI150">
            <v>98.5</v>
          </cell>
          <cell r="AJ150">
            <v>843</v>
          </cell>
        </row>
        <row r="151">
          <cell r="Z151" t="str">
            <v>22105</v>
          </cell>
          <cell r="AA151">
            <v>197.23</v>
          </cell>
          <cell r="AB151">
            <v>195.6</v>
          </cell>
          <cell r="AC151">
            <v>197.15</v>
          </cell>
          <cell r="AD151">
            <v>201.15</v>
          </cell>
          <cell r="AE151">
            <v>198.15</v>
          </cell>
          <cell r="AF151">
            <v>199.1</v>
          </cell>
          <cell r="AG151">
            <v>201.33</v>
          </cell>
          <cell r="AH151">
            <v>199.83</v>
          </cell>
          <cell r="AI151">
            <v>196.33</v>
          </cell>
          <cell r="AJ151">
            <v>1785.8699999999997</v>
          </cell>
        </row>
        <row r="152">
          <cell r="Z152" t="str">
            <v>22200</v>
          </cell>
          <cell r="AA152">
            <v>254.44</v>
          </cell>
          <cell r="AB152">
            <v>258.94</v>
          </cell>
          <cell r="AC152">
            <v>259.44</v>
          </cell>
          <cell r="AD152">
            <v>250.44</v>
          </cell>
          <cell r="AE152">
            <v>250.94</v>
          </cell>
          <cell r="AF152">
            <v>248.11</v>
          </cell>
          <cell r="AG152">
            <v>243.11</v>
          </cell>
          <cell r="AH152">
            <v>243.94</v>
          </cell>
          <cell r="AI152">
            <v>244.9</v>
          </cell>
          <cell r="AJ152">
            <v>2254.2600000000002</v>
          </cell>
        </row>
        <row r="153">
          <cell r="Z153" t="str">
            <v>22204</v>
          </cell>
          <cell r="AA153">
            <v>118</v>
          </cell>
          <cell r="AB153">
            <v>121.69</v>
          </cell>
          <cell r="AC153">
            <v>119.69</v>
          </cell>
          <cell r="AD153">
            <v>121.69</v>
          </cell>
          <cell r="AE153">
            <v>120.57</v>
          </cell>
          <cell r="AF153">
            <v>119.57</v>
          </cell>
          <cell r="AG153">
            <v>116.85</v>
          </cell>
          <cell r="AH153">
            <v>116.85</v>
          </cell>
          <cell r="AI153">
            <v>119.03</v>
          </cell>
          <cell r="AJ153">
            <v>1073.94</v>
          </cell>
        </row>
        <row r="154">
          <cell r="Z154" t="str">
            <v>22207</v>
          </cell>
          <cell r="AA154">
            <v>542.95000000000005</v>
          </cell>
          <cell r="AB154">
            <v>542.95000000000005</v>
          </cell>
          <cell r="AC154">
            <v>541.95000000000005</v>
          </cell>
          <cell r="AD154">
            <v>542.45000000000005</v>
          </cell>
          <cell r="AE154">
            <v>540.95000000000005</v>
          </cell>
          <cell r="AF154">
            <v>536.20000000000005</v>
          </cell>
          <cell r="AG154">
            <v>539.03</v>
          </cell>
          <cell r="AH154">
            <v>539.03</v>
          </cell>
          <cell r="AI154">
            <v>535.78</v>
          </cell>
          <cell r="AJ154">
            <v>4861.2899999999991</v>
          </cell>
        </row>
        <row r="155">
          <cell r="Z155" t="str">
            <v>23042</v>
          </cell>
          <cell r="AA155">
            <v>207.5</v>
          </cell>
          <cell r="AB155">
            <v>213.5</v>
          </cell>
          <cell r="AC155">
            <v>214.5</v>
          </cell>
          <cell r="AD155">
            <v>214.5</v>
          </cell>
          <cell r="AE155">
            <v>209</v>
          </cell>
          <cell r="AF155">
            <v>207</v>
          </cell>
          <cell r="AG155">
            <v>206</v>
          </cell>
          <cell r="AH155">
            <v>208.5</v>
          </cell>
          <cell r="AI155">
            <v>206.5</v>
          </cell>
          <cell r="AJ155">
            <v>1887</v>
          </cell>
        </row>
        <row r="156">
          <cell r="Z156" t="str">
            <v>23054</v>
          </cell>
          <cell r="AA156">
            <v>193.5</v>
          </cell>
          <cell r="AB156">
            <v>196.5</v>
          </cell>
          <cell r="AC156">
            <v>200.5</v>
          </cell>
          <cell r="AD156">
            <v>198</v>
          </cell>
          <cell r="AE156">
            <v>201.5</v>
          </cell>
          <cell r="AF156">
            <v>206</v>
          </cell>
          <cell r="AG156">
            <v>206</v>
          </cell>
          <cell r="AH156">
            <v>210.5</v>
          </cell>
          <cell r="AI156">
            <v>209.5</v>
          </cell>
          <cell r="AJ156">
            <v>1822</v>
          </cell>
        </row>
        <row r="157">
          <cell r="Z157" t="str">
            <v>23309</v>
          </cell>
          <cell r="AA157">
            <v>4050.87</v>
          </cell>
          <cell r="AB157">
            <v>4085.09</v>
          </cell>
          <cell r="AC157">
            <v>4075.9400000000005</v>
          </cell>
          <cell r="AD157">
            <v>4047.91</v>
          </cell>
          <cell r="AE157">
            <v>4030.2799999999997</v>
          </cell>
          <cell r="AF157">
            <v>3991.9900000000002</v>
          </cell>
          <cell r="AG157">
            <v>3985.6099999999997</v>
          </cell>
          <cell r="AH157">
            <v>3964.4999999999995</v>
          </cell>
          <cell r="AI157">
            <v>3944.07</v>
          </cell>
          <cell r="AJ157">
            <v>36176.26</v>
          </cell>
        </row>
        <row r="158">
          <cell r="Z158" t="str">
            <v>23311</v>
          </cell>
          <cell r="AA158">
            <v>168.8</v>
          </cell>
          <cell r="AB158">
            <v>179</v>
          </cell>
          <cell r="AC158">
            <v>181.5</v>
          </cell>
          <cell r="AD158">
            <v>182.5</v>
          </cell>
          <cell r="AE158">
            <v>181.5</v>
          </cell>
          <cell r="AF158">
            <v>181.6</v>
          </cell>
          <cell r="AG158">
            <v>181.6</v>
          </cell>
          <cell r="AH158">
            <v>183.7</v>
          </cell>
          <cell r="AI158">
            <v>183.2</v>
          </cell>
          <cell r="AJ158">
            <v>1623.3999999999999</v>
          </cell>
        </row>
        <row r="159">
          <cell r="Z159" t="str">
            <v>23402</v>
          </cell>
          <cell r="AA159">
            <v>699</v>
          </cell>
          <cell r="AB159">
            <v>705.5</v>
          </cell>
          <cell r="AC159">
            <v>690.61000000000013</v>
          </cell>
          <cell r="AD159">
            <v>691.51</v>
          </cell>
          <cell r="AE159">
            <v>688.61000000000013</v>
          </cell>
          <cell r="AF159">
            <v>692.8</v>
          </cell>
          <cell r="AG159">
            <v>695.61000000000013</v>
          </cell>
          <cell r="AH159">
            <v>686.18000000000006</v>
          </cell>
          <cell r="AI159">
            <v>678.09</v>
          </cell>
          <cell r="AJ159">
            <v>6227.91</v>
          </cell>
        </row>
        <row r="160">
          <cell r="Z160" t="str">
            <v>23403</v>
          </cell>
          <cell r="AA160">
            <v>2040.42</v>
          </cell>
          <cell r="AB160">
            <v>2054.6400000000003</v>
          </cell>
          <cell r="AC160">
            <v>2052.8700000000003</v>
          </cell>
          <cell r="AD160">
            <v>2044.65</v>
          </cell>
          <cell r="AE160">
            <v>2046.45</v>
          </cell>
          <cell r="AF160">
            <v>2051.75</v>
          </cell>
          <cell r="AG160">
            <v>2031.4</v>
          </cell>
          <cell r="AH160">
            <v>2017.16</v>
          </cell>
          <cell r="AI160">
            <v>2019.4900000000002</v>
          </cell>
          <cell r="AJ160">
            <v>18358.830000000002</v>
          </cell>
        </row>
        <row r="161">
          <cell r="Z161" t="str">
            <v>23404</v>
          </cell>
          <cell r="AA161">
            <v>319</v>
          </cell>
          <cell r="AB161">
            <v>314</v>
          </cell>
          <cell r="AC161">
            <v>321</v>
          </cell>
          <cell r="AD161">
            <v>319</v>
          </cell>
          <cell r="AE161">
            <v>316</v>
          </cell>
          <cell r="AF161">
            <v>318</v>
          </cell>
          <cell r="AG161">
            <v>315</v>
          </cell>
          <cell r="AH161">
            <v>317</v>
          </cell>
          <cell r="AI161">
            <v>316</v>
          </cell>
          <cell r="AJ161">
            <v>2855</v>
          </cell>
        </row>
        <row r="162">
          <cell r="Z162" t="str">
            <v>24014</v>
          </cell>
          <cell r="AA162">
            <v>143</v>
          </cell>
          <cell r="AB162">
            <v>145</v>
          </cell>
          <cell r="AC162">
            <v>151</v>
          </cell>
          <cell r="AD162">
            <v>143</v>
          </cell>
          <cell r="AE162">
            <v>145</v>
          </cell>
          <cell r="AF162">
            <v>141</v>
          </cell>
          <cell r="AG162">
            <v>140</v>
          </cell>
          <cell r="AH162">
            <v>141</v>
          </cell>
          <cell r="AI162">
            <v>143</v>
          </cell>
          <cell r="AJ162">
            <v>1292</v>
          </cell>
        </row>
        <row r="163">
          <cell r="Z163" t="str">
            <v>24019</v>
          </cell>
          <cell r="AA163">
            <v>2308.3300000000004</v>
          </cell>
          <cell r="AB163">
            <v>2514.83</v>
          </cell>
          <cell r="AC163">
            <v>2464.6200000000003</v>
          </cell>
          <cell r="AD163">
            <v>2470.5000000000005</v>
          </cell>
          <cell r="AE163">
            <v>2470.2000000000003</v>
          </cell>
          <cell r="AF163">
            <v>2562.5100000000011</v>
          </cell>
          <cell r="AG163">
            <v>2583.6800000000007</v>
          </cell>
          <cell r="AH163">
            <v>2544.9400000000005</v>
          </cell>
          <cell r="AI163">
            <v>2490.7200000000007</v>
          </cell>
          <cell r="AJ163">
            <v>22410.33</v>
          </cell>
        </row>
        <row r="164">
          <cell r="Z164" t="str">
            <v>24105</v>
          </cell>
          <cell r="AA164">
            <v>1004.8700000000001</v>
          </cell>
          <cell r="AB164">
            <v>1026.08</v>
          </cell>
          <cell r="AC164">
            <v>1027.9000000000001</v>
          </cell>
          <cell r="AD164">
            <v>1028.1600000000001</v>
          </cell>
          <cell r="AE164">
            <v>1034.6100000000001</v>
          </cell>
          <cell r="AF164">
            <v>1039.1300000000001</v>
          </cell>
          <cell r="AG164">
            <v>1040.8200000000002</v>
          </cell>
          <cell r="AH164">
            <v>1041.2700000000002</v>
          </cell>
          <cell r="AI164">
            <v>1037.2700000000002</v>
          </cell>
          <cell r="AJ164">
            <v>9280.1100000000024</v>
          </cell>
        </row>
        <row r="165">
          <cell r="Z165" t="str">
            <v>24111</v>
          </cell>
          <cell r="AA165">
            <v>914.51</v>
          </cell>
          <cell r="AB165">
            <v>944.28000000000009</v>
          </cell>
          <cell r="AC165">
            <v>934.62</v>
          </cell>
          <cell r="AD165">
            <v>917.77</v>
          </cell>
          <cell r="AE165">
            <v>903.92</v>
          </cell>
          <cell r="AF165">
            <v>917.23</v>
          </cell>
          <cell r="AG165">
            <v>924.23</v>
          </cell>
          <cell r="AH165">
            <v>915.06</v>
          </cell>
          <cell r="AI165">
            <v>910.05</v>
          </cell>
          <cell r="AJ165">
            <v>8281.6699999999983</v>
          </cell>
        </row>
        <row r="166">
          <cell r="Z166" t="str">
            <v>24122</v>
          </cell>
          <cell r="AA166">
            <v>304.47000000000003</v>
          </cell>
          <cell r="AB166">
            <v>301.47000000000003</v>
          </cell>
          <cell r="AC166">
            <v>297.72000000000003</v>
          </cell>
          <cell r="AD166">
            <v>299.72000000000003</v>
          </cell>
          <cell r="AE166">
            <v>301.72000000000003</v>
          </cell>
          <cell r="AF166">
            <v>295.18</v>
          </cell>
          <cell r="AG166">
            <v>297.18</v>
          </cell>
          <cell r="AH166">
            <v>299.18</v>
          </cell>
          <cell r="AI166">
            <v>301.38000000000005</v>
          </cell>
          <cell r="AJ166">
            <v>2698.02</v>
          </cell>
        </row>
        <row r="167">
          <cell r="Z167" t="str">
            <v>24350</v>
          </cell>
          <cell r="AA167">
            <v>535.17999999999995</v>
          </cell>
          <cell r="AB167">
            <v>528.67999999999995</v>
          </cell>
          <cell r="AC167">
            <v>530.63</v>
          </cell>
          <cell r="AD167">
            <v>529.47</v>
          </cell>
          <cell r="AE167">
            <v>534.08000000000004</v>
          </cell>
          <cell r="AF167">
            <v>532.78</v>
          </cell>
          <cell r="AG167">
            <v>531.08000000000004</v>
          </cell>
          <cell r="AH167">
            <v>533.04999999999995</v>
          </cell>
          <cell r="AI167">
            <v>527.92000000000007</v>
          </cell>
          <cell r="AJ167">
            <v>4782.87</v>
          </cell>
        </row>
        <row r="168">
          <cell r="Z168" t="str">
            <v>24404</v>
          </cell>
          <cell r="AA168">
            <v>1090.28</v>
          </cell>
          <cell r="AB168">
            <v>1084.52</v>
          </cell>
          <cell r="AC168">
            <v>1077.42</v>
          </cell>
          <cell r="AD168">
            <v>1056.28</v>
          </cell>
          <cell r="AE168">
            <v>1065.44</v>
          </cell>
          <cell r="AF168">
            <v>1061.69</v>
          </cell>
          <cell r="AG168">
            <v>1052.54</v>
          </cell>
          <cell r="AH168">
            <v>1052.8400000000001</v>
          </cell>
          <cell r="AI168">
            <v>1053.75</v>
          </cell>
          <cell r="AJ168">
            <v>9594.760000000002</v>
          </cell>
        </row>
        <row r="169">
          <cell r="Z169" t="str">
            <v>24410</v>
          </cell>
          <cell r="AA169">
            <v>627.35</v>
          </cell>
          <cell r="AB169">
            <v>625.35</v>
          </cell>
          <cell r="AC169">
            <v>611.35</v>
          </cell>
          <cell r="AD169">
            <v>614.86</v>
          </cell>
          <cell r="AE169">
            <v>608.52</v>
          </cell>
          <cell r="AF169">
            <v>618.52</v>
          </cell>
          <cell r="AG169">
            <v>622.86</v>
          </cell>
          <cell r="AH169">
            <v>619.68999999999994</v>
          </cell>
          <cell r="AI169">
            <v>616.68999999999994</v>
          </cell>
          <cell r="AJ169">
            <v>5565.19</v>
          </cell>
        </row>
        <row r="170">
          <cell r="Z170" t="str">
            <v>25101</v>
          </cell>
          <cell r="AA170">
            <v>857.7</v>
          </cell>
          <cell r="AB170">
            <v>874.78</v>
          </cell>
          <cell r="AC170">
            <v>881.38</v>
          </cell>
          <cell r="AD170">
            <v>874.98</v>
          </cell>
          <cell r="AE170">
            <v>867.28</v>
          </cell>
          <cell r="AF170">
            <v>869.9799999999999</v>
          </cell>
          <cell r="AG170">
            <v>875.4799999999999</v>
          </cell>
          <cell r="AH170">
            <v>873.68</v>
          </cell>
          <cell r="AI170">
            <v>871.07999999999993</v>
          </cell>
          <cell r="AJ170">
            <v>7846.3399999999992</v>
          </cell>
        </row>
        <row r="171">
          <cell r="Z171" t="str">
            <v>25116</v>
          </cell>
          <cell r="AA171">
            <v>775.55000000000007</v>
          </cell>
          <cell r="AB171">
            <v>869.17999999999984</v>
          </cell>
          <cell r="AC171">
            <v>868.39</v>
          </cell>
          <cell r="AD171">
            <v>870.33999999999992</v>
          </cell>
          <cell r="AE171">
            <v>867.53</v>
          </cell>
          <cell r="AF171">
            <v>872.94999999999982</v>
          </cell>
          <cell r="AG171">
            <v>879.25999999999988</v>
          </cell>
          <cell r="AH171">
            <v>882.03999999999985</v>
          </cell>
          <cell r="AI171">
            <v>873.50999999999976</v>
          </cell>
          <cell r="AJ171">
            <v>7758.75</v>
          </cell>
        </row>
        <row r="172">
          <cell r="Z172" t="str">
            <v>25118</v>
          </cell>
          <cell r="AA172">
            <v>494.12</v>
          </cell>
          <cell r="AB172">
            <v>495.2</v>
          </cell>
          <cell r="AC172">
            <v>498.8</v>
          </cell>
          <cell r="AD172">
            <v>492.40000000000003</v>
          </cell>
          <cell r="AE172">
            <v>492.20000000000005</v>
          </cell>
          <cell r="AF172">
            <v>489.59000000000003</v>
          </cell>
          <cell r="AG172">
            <v>484.09000000000003</v>
          </cell>
          <cell r="AH172">
            <v>487.59000000000003</v>
          </cell>
          <cell r="AI172">
            <v>483.7700000000001</v>
          </cell>
          <cell r="AJ172">
            <v>4417.7600000000011</v>
          </cell>
        </row>
        <row r="173">
          <cell r="Z173" t="str">
            <v>25155</v>
          </cell>
          <cell r="AA173">
            <v>289.10000000000002</v>
          </cell>
          <cell r="AB173">
            <v>293.60000000000002</v>
          </cell>
          <cell r="AC173">
            <v>292.60000000000002</v>
          </cell>
          <cell r="AD173">
            <v>293</v>
          </cell>
          <cell r="AE173">
            <v>291.5</v>
          </cell>
          <cell r="AF173">
            <v>292.5</v>
          </cell>
          <cell r="AG173">
            <v>316.34000000000003</v>
          </cell>
          <cell r="AH173">
            <v>337</v>
          </cell>
          <cell r="AI173">
            <v>325.5</v>
          </cell>
          <cell r="AJ173">
            <v>2731.1400000000003</v>
          </cell>
        </row>
        <row r="174">
          <cell r="Z174" t="str">
            <v>25160</v>
          </cell>
          <cell r="AA174">
            <v>303.5</v>
          </cell>
          <cell r="AB174">
            <v>303.5</v>
          </cell>
          <cell r="AC174">
            <v>303</v>
          </cell>
          <cell r="AD174">
            <v>304</v>
          </cell>
          <cell r="AE174">
            <v>304</v>
          </cell>
          <cell r="AF174">
            <v>304</v>
          </cell>
          <cell r="AG174">
            <v>298</v>
          </cell>
          <cell r="AH174">
            <v>299</v>
          </cell>
          <cell r="AI174">
            <v>298</v>
          </cell>
          <cell r="AJ174">
            <v>2717</v>
          </cell>
        </row>
        <row r="175">
          <cell r="Z175" t="str">
            <v>25200</v>
          </cell>
          <cell r="AA175">
            <v>54.5</v>
          </cell>
          <cell r="AB175">
            <v>46.5</v>
          </cell>
          <cell r="AC175">
            <v>46.5</v>
          </cell>
          <cell r="AD175">
            <v>46.5</v>
          </cell>
          <cell r="AE175">
            <v>49.5</v>
          </cell>
          <cell r="AF175">
            <v>49.5</v>
          </cell>
          <cell r="AG175">
            <v>49.5</v>
          </cell>
          <cell r="AH175">
            <v>49.5</v>
          </cell>
          <cell r="AI175">
            <v>48.5</v>
          </cell>
          <cell r="AJ175">
            <v>440.5</v>
          </cell>
        </row>
        <row r="176">
          <cell r="Z176" t="str">
            <v>26056</v>
          </cell>
          <cell r="AA176">
            <v>1126.0800000000002</v>
          </cell>
          <cell r="AB176">
            <v>1135.0600000000002</v>
          </cell>
          <cell r="AC176">
            <v>1125.0200000000002</v>
          </cell>
          <cell r="AD176">
            <v>1126.5100000000002</v>
          </cell>
          <cell r="AE176">
            <v>1137.7100000000003</v>
          </cell>
          <cell r="AF176">
            <v>1124.2400000000002</v>
          </cell>
          <cell r="AG176">
            <v>1113.4700000000003</v>
          </cell>
          <cell r="AH176">
            <v>1104.0600000000002</v>
          </cell>
          <cell r="AI176">
            <v>1107.6600000000003</v>
          </cell>
          <cell r="AJ176">
            <v>10099.810000000001</v>
          </cell>
        </row>
        <row r="177">
          <cell r="Z177" t="str">
            <v>26059</v>
          </cell>
          <cell r="AA177">
            <v>262.68</v>
          </cell>
          <cell r="AB177">
            <v>269.18</v>
          </cell>
          <cell r="AC177">
            <v>267.06</v>
          </cell>
          <cell r="AD177">
            <v>268.72000000000003</v>
          </cell>
          <cell r="AE177">
            <v>267.46000000000004</v>
          </cell>
          <cell r="AF177">
            <v>270.10000000000002</v>
          </cell>
          <cell r="AG177">
            <v>270.14</v>
          </cell>
          <cell r="AH177">
            <v>266.68</v>
          </cell>
          <cell r="AI177">
            <v>268.76</v>
          </cell>
          <cell r="AJ177">
            <v>2410.7799999999997</v>
          </cell>
        </row>
        <row r="178">
          <cell r="Z178" t="str">
            <v>26070</v>
          </cell>
          <cell r="AA178">
            <v>253.27</v>
          </cell>
          <cell r="AB178">
            <v>255.04</v>
          </cell>
          <cell r="AC178">
            <v>252.44</v>
          </cell>
          <cell r="AD178">
            <v>255.44</v>
          </cell>
          <cell r="AE178">
            <v>251.44</v>
          </cell>
          <cell r="AF178">
            <v>248.64</v>
          </cell>
          <cell r="AG178">
            <v>245.30999999999997</v>
          </cell>
          <cell r="AH178">
            <v>242.64999999999998</v>
          </cell>
          <cell r="AI178">
            <v>240.66</v>
          </cell>
          <cell r="AJ178">
            <v>2244.89</v>
          </cell>
        </row>
        <row r="179">
          <cell r="Z179" t="str">
            <v>27001</v>
          </cell>
          <cell r="AA179">
            <v>4442.3199999999988</v>
          </cell>
          <cell r="AB179">
            <v>4426.4199999999992</v>
          </cell>
          <cell r="AC179">
            <v>4456.1499999999987</v>
          </cell>
          <cell r="AD179">
            <v>4437.9399999999996</v>
          </cell>
          <cell r="AE179">
            <v>4402.6299999999992</v>
          </cell>
          <cell r="AF179">
            <v>4352.6699999999983</v>
          </cell>
          <cell r="AG179">
            <v>4343.7699999999986</v>
          </cell>
          <cell r="AH179">
            <v>4326.1199999999972</v>
          </cell>
          <cell r="AI179">
            <v>4282.5999999999976</v>
          </cell>
          <cell r="AJ179">
            <v>39470.619999999981</v>
          </cell>
        </row>
        <row r="180">
          <cell r="Z180" t="str">
            <v>27003</v>
          </cell>
          <cell r="AA180">
            <v>20465.71</v>
          </cell>
          <cell r="AB180">
            <v>20627.170000000002</v>
          </cell>
          <cell r="AC180">
            <v>20631.7</v>
          </cell>
          <cell r="AD180">
            <v>20647.059999999998</v>
          </cell>
          <cell r="AE180">
            <v>20561.739999999998</v>
          </cell>
          <cell r="AF180">
            <v>20506.350000000002</v>
          </cell>
          <cell r="AG180">
            <v>20548.800000000003</v>
          </cell>
          <cell r="AH180">
            <v>20481.73</v>
          </cell>
          <cell r="AI180">
            <v>20493.79</v>
          </cell>
          <cell r="AJ180">
            <v>184964.05000000005</v>
          </cell>
        </row>
        <row r="181">
          <cell r="Z181" t="str">
            <v>27010</v>
          </cell>
          <cell r="AA181">
            <v>27426.46</v>
          </cell>
          <cell r="AB181">
            <v>27814.93</v>
          </cell>
          <cell r="AC181">
            <v>27863.05</v>
          </cell>
          <cell r="AD181">
            <v>27822.939999999995</v>
          </cell>
          <cell r="AE181">
            <v>27678.38</v>
          </cell>
          <cell r="AF181">
            <v>27694.42</v>
          </cell>
          <cell r="AG181">
            <v>27599.05</v>
          </cell>
          <cell r="AH181">
            <v>27417.31</v>
          </cell>
          <cell r="AI181">
            <v>27282.39</v>
          </cell>
          <cell r="AJ181">
            <v>248598.93</v>
          </cell>
        </row>
        <row r="182">
          <cell r="Z182" t="str">
            <v>27019</v>
          </cell>
          <cell r="AA182">
            <v>177</v>
          </cell>
          <cell r="AB182">
            <v>179</v>
          </cell>
          <cell r="AC182">
            <v>179</v>
          </cell>
          <cell r="AD182">
            <v>177</v>
          </cell>
          <cell r="AE182">
            <v>177</v>
          </cell>
          <cell r="AF182">
            <v>175</v>
          </cell>
          <cell r="AG182">
            <v>175</v>
          </cell>
          <cell r="AH182">
            <v>175</v>
          </cell>
          <cell r="AI182">
            <v>179.5</v>
          </cell>
          <cell r="AJ182">
            <v>1593.5</v>
          </cell>
        </row>
        <row r="183">
          <cell r="Z183" t="str">
            <v>27083</v>
          </cell>
          <cell r="AA183">
            <v>5327.0499999999993</v>
          </cell>
          <cell r="AB183">
            <v>5329.76</v>
          </cell>
          <cell r="AC183">
            <v>5320.34</v>
          </cell>
          <cell r="AD183">
            <v>5294.0100000000011</v>
          </cell>
          <cell r="AE183">
            <v>5270.11</v>
          </cell>
          <cell r="AF183">
            <v>5282.33</v>
          </cell>
          <cell r="AG183">
            <v>5265.88</v>
          </cell>
          <cell r="AH183">
            <v>5268.21</v>
          </cell>
          <cell r="AI183">
            <v>5257.99</v>
          </cell>
          <cell r="AJ183">
            <v>47615.679999999993</v>
          </cell>
        </row>
        <row r="184">
          <cell r="Z184" t="str">
            <v>27320</v>
          </cell>
          <cell r="AA184">
            <v>7698.19</v>
          </cell>
          <cell r="AB184">
            <v>7741.9400000000005</v>
          </cell>
          <cell r="AC184">
            <v>7739.4800000000014</v>
          </cell>
          <cell r="AD184">
            <v>7743.5099999999993</v>
          </cell>
          <cell r="AE184">
            <v>7709.43</v>
          </cell>
          <cell r="AF184">
            <v>7668.96</v>
          </cell>
          <cell r="AG184">
            <v>7657.3099999999995</v>
          </cell>
          <cell r="AH184">
            <v>7676.33</v>
          </cell>
          <cell r="AI184">
            <v>7656.85</v>
          </cell>
          <cell r="AJ184">
            <v>69292</v>
          </cell>
        </row>
        <row r="185">
          <cell r="Z185" t="str">
            <v>27343</v>
          </cell>
          <cell r="AA185">
            <v>1334.2900000000002</v>
          </cell>
          <cell r="AB185">
            <v>1334.8300000000002</v>
          </cell>
          <cell r="AC185">
            <v>1342.3300000000002</v>
          </cell>
          <cell r="AD185">
            <v>1340.8300000000002</v>
          </cell>
          <cell r="AE185">
            <v>1344.8300000000002</v>
          </cell>
          <cell r="AF185">
            <v>1349.8300000000002</v>
          </cell>
          <cell r="AG185">
            <v>1348.8300000000002</v>
          </cell>
          <cell r="AH185">
            <v>1351.8300000000002</v>
          </cell>
          <cell r="AI185">
            <v>1353.3300000000002</v>
          </cell>
          <cell r="AJ185">
            <v>12100.93</v>
          </cell>
        </row>
        <row r="186">
          <cell r="Z186" t="str">
            <v>27344</v>
          </cell>
          <cell r="AA186">
            <v>2150</v>
          </cell>
          <cell r="AB186">
            <v>2161.5</v>
          </cell>
          <cell r="AC186">
            <v>2151.6999999999998</v>
          </cell>
          <cell r="AD186">
            <v>2151.1999999999998</v>
          </cell>
          <cell r="AE186">
            <v>2150.4</v>
          </cell>
          <cell r="AF186">
            <v>2154.1000000000004</v>
          </cell>
          <cell r="AG186">
            <v>2153.3000000000002</v>
          </cell>
          <cell r="AH186">
            <v>2165.2999999999997</v>
          </cell>
          <cell r="AI186">
            <v>2184</v>
          </cell>
          <cell r="AJ186">
            <v>19421.5</v>
          </cell>
        </row>
        <row r="187">
          <cell r="Z187" t="str">
            <v>27400</v>
          </cell>
          <cell r="AA187">
            <v>11310.67</v>
          </cell>
          <cell r="AB187">
            <v>11425.639999999998</v>
          </cell>
          <cell r="AC187">
            <v>11288.4</v>
          </cell>
          <cell r="AD187">
            <v>11214.96</v>
          </cell>
          <cell r="AE187">
            <v>10996.599999999999</v>
          </cell>
          <cell r="AF187">
            <v>11010.48</v>
          </cell>
          <cell r="AG187">
            <v>10889.119999999999</v>
          </cell>
          <cell r="AH187">
            <v>10788.590000000002</v>
          </cell>
          <cell r="AI187">
            <v>10692.31</v>
          </cell>
          <cell r="AJ187">
            <v>99616.76999999999</v>
          </cell>
        </row>
        <row r="188">
          <cell r="Z188" t="str">
            <v>27401</v>
          </cell>
          <cell r="AA188">
            <v>8613.119999999999</v>
          </cell>
          <cell r="AB188">
            <v>8662.6</v>
          </cell>
          <cell r="AC188">
            <v>8674.8000000000011</v>
          </cell>
          <cell r="AD188">
            <v>8646.4499999999989</v>
          </cell>
          <cell r="AE188">
            <v>8626.84</v>
          </cell>
          <cell r="AF188">
            <v>8622.91</v>
          </cell>
          <cell r="AG188">
            <v>8579.85</v>
          </cell>
          <cell r="AH188">
            <v>8570.73</v>
          </cell>
          <cell r="AI188">
            <v>8572.119999999999</v>
          </cell>
          <cell r="AJ188">
            <v>77569.42</v>
          </cell>
        </row>
        <row r="189">
          <cell r="Z189" t="str">
            <v>27402</v>
          </cell>
          <cell r="AA189">
            <v>7198.0300000000007</v>
          </cell>
          <cell r="AB189">
            <v>7252.9599999999991</v>
          </cell>
          <cell r="AC189">
            <v>7232.7999999999993</v>
          </cell>
          <cell r="AD189">
            <v>7220.6299999999992</v>
          </cell>
          <cell r="AE189">
            <v>7165.82</v>
          </cell>
          <cell r="AF189">
            <v>7089.27</v>
          </cell>
          <cell r="AG189">
            <v>7031.6</v>
          </cell>
          <cell r="AH189">
            <v>7034.84</v>
          </cell>
          <cell r="AI189">
            <v>7009.88</v>
          </cell>
          <cell r="AJ189">
            <v>64235.829999999994</v>
          </cell>
        </row>
        <row r="190">
          <cell r="Z190" t="str">
            <v>27403</v>
          </cell>
          <cell r="AA190">
            <v>16774.599999999999</v>
          </cell>
          <cell r="AB190">
            <v>16958.13</v>
          </cell>
          <cell r="AC190">
            <v>16903.489999999998</v>
          </cell>
          <cell r="AD190">
            <v>16844.98</v>
          </cell>
          <cell r="AE190">
            <v>16831.98</v>
          </cell>
          <cell r="AF190">
            <v>16930.780000000002</v>
          </cell>
          <cell r="AG190">
            <v>16834.04</v>
          </cell>
          <cell r="AH190">
            <v>16770.740000000002</v>
          </cell>
          <cell r="AI190">
            <v>16691.059999999998</v>
          </cell>
          <cell r="AJ190">
            <v>151539.79999999999</v>
          </cell>
        </row>
        <row r="191">
          <cell r="Z191" t="str">
            <v>27404</v>
          </cell>
          <cell r="AA191">
            <v>1909.53</v>
          </cell>
          <cell r="AB191">
            <v>1912.46</v>
          </cell>
          <cell r="AC191">
            <v>1906.2900000000004</v>
          </cell>
          <cell r="AD191">
            <v>1891.4</v>
          </cell>
          <cell r="AE191">
            <v>1894.2000000000003</v>
          </cell>
          <cell r="AF191">
            <v>1893.54</v>
          </cell>
          <cell r="AG191">
            <v>1891.88</v>
          </cell>
          <cell r="AH191">
            <v>1887.6</v>
          </cell>
          <cell r="AI191">
            <v>1874.7400000000002</v>
          </cell>
          <cell r="AJ191">
            <v>17061.640000000003</v>
          </cell>
        </row>
        <row r="192">
          <cell r="Z192" t="str">
            <v>27416</v>
          </cell>
          <cell r="AA192">
            <v>3831.78</v>
          </cell>
          <cell r="AB192">
            <v>3848.2300000000005</v>
          </cell>
          <cell r="AC192">
            <v>3827.6500000000005</v>
          </cell>
          <cell r="AD192">
            <v>3799.3599999999997</v>
          </cell>
          <cell r="AE192">
            <v>3797.5400000000004</v>
          </cell>
          <cell r="AF192">
            <v>3789.16</v>
          </cell>
          <cell r="AG192">
            <v>3794.29</v>
          </cell>
          <cell r="AH192">
            <v>3773.03</v>
          </cell>
          <cell r="AI192">
            <v>3761.71</v>
          </cell>
          <cell r="AJ192">
            <v>34222.75</v>
          </cell>
        </row>
        <row r="193">
          <cell r="Z193" t="str">
            <v>27417</v>
          </cell>
          <cell r="AA193">
            <v>3224.67</v>
          </cell>
          <cell r="AB193">
            <v>3288.65</v>
          </cell>
          <cell r="AC193">
            <v>3283.6899999999996</v>
          </cell>
          <cell r="AD193">
            <v>3289.1499999999996</v>
          </cell>
          <cell r="AE193">
            <v>3283.7799999999993</v>
          </cell>
          <cell r="AF193">
            <v>3291.9300000000003</v>
          </cell>
          <cell r="AG193">
            <v>3283.99</v>
          </cell>
          <cell r="AH193">
            <v>3263.2699999999995</v>
          </cell>
          <cell r="AI193">
            <v>3237.85</v>
          </cell>
          <cell r="AJ193">
            <v>29446.979999999992</v>
          </cell>
        </row>
        <row r="194">
          <cell r="Z194" t="str">
            <v>28010</v>
          </cell>
          <cell r="AA194">
            <v>18.5</v>
          </cell>
          <cell r="AB194">
            <v>19.5</v>
          </cell>
          <cell r="AC194">
            <v>19.5</v>
          </cell>
          <cell r="AD194">
            <v>19.5</v>
          </cell>
          <cell r="AE194">
            <v>19.5</v>
          </cell>
          <cell r="AF194">
            <v>19.5</v>
          </cell>
          <cell r="AG194">
            <v>19.5</v>
          </cell>
          <cell r="AH194">
            <v>19.5</v>
          </cell>
          <cell r="AI194">
            <v>19.5</v>
          </cell>
          <cell r="AJ194">
            <v>174.5</v>
          </cell>
        </row>
        <row r="195">
          <cell r="Z195" t="str">
            <v>28137</v>
          </cell>
          <cell r="AA195">
            <v>661.36</v>
          </cell>
          <cell r="AB195">
            <v>674.29000000000008</v>
          </cell>
          <cell r="AC195">
            <v>674.38</v>
          </cell>
          <cell r="AD195">
            <v>673.93000000000006</v>
          </cell>
          <cell r="AE195">
            <v>666.03</v>
          </cell>
          <cell r="AF195">
            <v>657.46</v>
          </cell>
          <cell r="AG195">
            <v>663.61000000000013</v>
          </cell>
          <cell r="AH195">
            <v>667.57999999999993</v>
          </cell>
          <cell r="AI195">
            <v>670.83</v>
          </cell>
          <cell r="AJ195">
            <v>6009.4699999999993</v>
          </cell>
        </row>
        <row r="196">
          <cell r="Z196" t="str">
            <v>28144</v>
          </cell>
          <cell r="AA196">
            <v>207.31</v>
          </cell>
          <cell r="AB196">
            <v>214.46</v>
          </cell>
          <cell r="AC196">
            <v>213.96</v>
          </cell>
          <cell r="AD196">
            <v>214.46</v>
          </cell>
          <cell r="AE196">
            <v>213.44</v>
          </cell>
          <cell r="AF196">
            <v>211.6</v>
          </cell>
          <cell r="AG196">
            <v>209.1</v>
          </cell>
          <cell r="AH196">
            <v>208.93000000000004</v>
          </cell>
          <cell r="AI196">
            <v>209.76000000000002</v>
          </cell>
          <cell r="AJ196">
            <v>1903.02</v>
          </cell>
        </row>
        <row r="197">
          <cell r="Z197" t="str">
            <v>28149</v>
          </cell>
          <cell r="AA197">
            <v>805.3599999999999</v>
          </cell>
          <cell r="AB197">
            <v>813.82999999999993</v>
          </cell>
          <cell r="AC197">
            <v>810.4899999999999</v>
          </cell>
          <cell r="AD197">
            <v>813.2399999999999</v>
          </cell>
          <cell r="AE197">
            <v>809.95</v>
          </cell>
          <cell r="AF197">
            <v>822.52</v>
          </cell>
          <cell r="AG197">
            <v>815.27</v>
          </cell>
          <cell r="AH197">
            <v>810.6099999999999</v>
          </cell>
          <cell r="AI197">
            <v>804.41</v>
          </cell>
          <cell r="AJ197">
            <v>7305.6799999999994</v>
          </cell>
        </row>
        <row r="198">
          <cell r="Z198" t="str">
            <v>29011</v>
          </cell>
          <cell r="AA198">
            <v>585.6</v>
          </cell>
          <cell r="AB198">
            <v>592.41000000000008</v>
          </cell>
          <cell r="AC198">
            <v>586.21</v>
          </cell>
          <cell r="AD198">
            <v>575.81000000000006</v>
          </cell>
          <cell r="AE198">
            <v>568.08000000000004</v>
          </cell>
          <cell r="AF198">
            <v>566.34999999999991</v>
          </cell>
          <cell r="AG198">
            <v>562.5</v>
          </cell>
          <cell r="AH198">
            <v>558.1</v>
          </cell>
          <cell r="AI198">
            <v>559.52</v>
          </cell>
          <cell r="AJ198">
            <v>5154.58</v>
          </cell>
        </row>
        <row r="199">
          <cell r="Z199" t="str">
            <v>29100</v>
          </cell>
          <cell r="AA199">
            <v>3717.05</v>
          </cell>
          <cell r="AB199">
            <v>3718.16</v>
          </cell>
          <cell r="AC199">
            <v>3675.7200000000003</v>
          </cell>
          <cell r="AD199">
            <v>3672.0200000000004</v>
          </cell>
          <cell r="AE199">
            <v>3670.58</v>
          </cell>
          <cell r="AF199">
            <v>3668.1499999999996</v>
          </cell>
          <cell r="AG199">
            <v>3648.78</v>
          </cell>
          <cell r="AH199">
            <v>3639.28</v>
          </cell>
          <cell r="AI199">
            <v>3645.75</v>
          </cell>
          <cell r="AJ199">
            <v>33055.49</v>
          </cell>
        </row>
        <row r="200">
          <cell r="Z200" t="str">
            <v>29101</v>
          </cell>
          <cell r="AA200">
            <v>3961.08</v>
          </cell>
          <cell r="AB200">
            <v>3970.1600000000003</v>
          </cell>
          <cell r="AC200">
            <v>3957.9</v>
          </cell>
          <cell r="AD200">
            <v>3940.67</v>
          </cell>
          <cell r="AE200">
            <v>3938.6800000000003</v>
          </cell>
          <cell r="AF200">
            <v>3951.2</v>
          </cell>
          <cell r="AG200">
            <v>3922.65</v>
          </cell>
          <cell r="AH200">
            <v>3919.1</v>
          </cell>
          <cell r="AI200">
            <v>3903.1300000000006</v>
          </cell>
          <cell r="AJ200">
            <v>35464.57</v>
          </cell>
        </row>
        <row r="201">
          <cell r="Z201" t="str">
            <v>29103</v>
          </cell>
          <cell r="AA201">
            <v>2587.9199999999996</v>
          </cell>
          <cell r="AB201">
            <v>2606.5299999999997</v>
          </cell>
          <cell r="AC201">
            <v>2605.17</v>
          </cell>
          <cell r="AD201">
            <v>2607.89</v>
          </cell>
          <cell r="AE201">
            <v>2608.13</v>
          </cell>
          <cell r="AF201">
            <v>2595.1</v>
          </cell>
          <cell r="AG201">
            <v>2595.02</v>
          </cell>
          <cell r="AH201">
            <v>2595.1299999999997</v>
          </cell>
          <cell r="AI201">
            <v>2586.3200000000002</v>
          </cell>
          <cell r="AJ201">
            <v>23387.21</v>
          </cell>
        </row>
        <row r="202">
          <cell r="Z202" t="str">
            <v>29311</v>
          </cell>
          <cell r="AA202">
            <v>607.68000000000006</v>
          </cell>
          <cell r="AB202">
            <v>609.15000000000009</v>
          </cell>
          <cell r="AC202">
            <v>605.19000000000005</v>
          </cell>
          <cell r="AD202">
            <v>599.69000000000005</v>
          </cell>
          <cell r="AE202">
            <v>598.51</v>
          </cell>
          <cell r="AF202">
            <v>585.35</v>
          </cell>
          <cell r="AG202">
            <v>584.52</v>
          </cell>
          <cell r="AH202">
            <v>588.57000000000005</v>
          </cell>
          <cell r="AI202">
            <v>591.09</v>
          </cell>
          <cell r="AJ202">
            <v>5369.75</v>
          </cell>
        </row>
        <row r="203">
          <cell r="Z203" t="str">
            <v>29317</v>
          </cell>
          <cell r="AA203">
            <v>398.6</v>
          </cell>
          <cell r="AB203">
            <v>401.6</v>
          </cell>
          <cell r="AC203">
            <v>390.6</v>
          </cell>
          <cell r="AD203">
            <v>387.1</v>
          </cell>
          <cell r="AE203">
            <v>391.1</v>
          </cell>
          <cell r="AF203">
            <v>392.1</v>
          </cell>
          <cell r="AG203">
            <v>390.1</v>
          </cell>
          <cell r="AH203">
            <v>391.1</v>
          </cell>
          <cell r="AI203">
            <v>397.1</v>
          </cell>
          <cell r="AJ203">
            <v>3539.3999999999996</v>
          </cell>
        </row>
        <row r="204">
          <cell r="Z204" t="str">
            <v>29320</v>
          </cell>
          <cell r="AA204">
            <v>6127.7200000000012</v>
          </cell>
          <cell r="AB204">
            <v>6146.2199999999993</v>
          </cell>
          <cell r="AC204">
            <v>6099.67</v>
          </cell>
          <cell r="AD204">
            <v>6073.670000000001</v>
          </cell>
          <cell r="AE204">
            <v>6048.5899999999992</v>
          </cell>
          <cell r="AF204">
            <v>6018.0000000000009</v>
          </cell>
          <cell r="AG204">
            <v>6049.3</v>
          </cell>
          <cell r="AH204">
            <v>6003.7000000000007</v>
          </cell>
          <cell r="AI204">
            <v>5971.12</v>
          </cell>
          <cell r="AJ204">
            <v>54537.990000000013</v>
          </cell>
        </row>
        <row r="205">
          <cell r="Z205" t="str">
            <v>30002</v>
          </cell>
          <cell r="AA205">
            <v>50</v>
          </cell>
          <cell r="AB205">
            <v>51.5</v>
          </cell>
          <cell r="AC205">
            <v>53.5</v>
          </cell>
          <cell r="AD205">
            <v>55.5</v>
          </cell>
          <cell r="AE205">
            <v>55.5</v>
          </cell>
          <cell r="AF205">
            <v>55.5</v>
          </cell>
          <cell r="AG205">
            <v>54.5</v>
          </cell>
          <cell r="AH205">
            <v>53.5</v>
          </cell>
          <cell r="AI205">
            <v>53.5</v>
          </cell>
          <cell r="AJ205">
            <v>483</v>
          </cell>
        </row>
        <row r="206">
          <cell r="Z206" t="str">
            <v>30029</v>
          </cell>
          <cell r="AA206">
            <v>54</v>
          </cell>
          <cell r="AB206">
            <v>55</v>
          </cell>
          <cell r="AC206">
            <v>52</v>
          </cell>
          <cell r="AD206">
            <v>52</v>
          </cell>
          <cell r="AE206">
            <v>51</v>
          </cell>
          <cell r="AF206">
            <v>53</v>
          </cell>
          <cell r="AG206">
            <v>52</v>
          </cell>
          <cell r="AH206">
            <v>49.5</v>
          </cell>
          <cell r="AI206">
            <v>50</v>
          </cell>
          <cell r="AJ206">
            <v>468.5</v>
          </cell>
        </row>
        <row r="207">
          <cell r="Z207" t="str">
            <v>30031</v>
          </cell>
          <cell r="AA207">
            <v>64</v>
          </cell>
          <cell r="AB207">
            <v>67</v>
          </cell>
          <cell r="AC207">
            <v>55</v>
          </cell>
          <cell r="AD207">
            <v>55</v>
          </cell>
          <cell r="AE207">
            <v>54.5</v>
          </cell>
          <cell r="AF207">
            <v>55.5</v>
          </cell>
          <cell r="AG207">
            <v>56</v>
          </cell>
          <cell r="AH207">
            <v>56</v>
          </cell>
          <cell r="AI207">
            <v>56</v>
          </cell>
          <cell r="AJ207">
            <v>519</v>
          </cell>
        </row>
        <row r="208">
          <cell r="Z208" t="str">
            <v>30303</v>
          </cell>
          <cell r="AA208">
            <v>1287.5800000000002</v>
          </cell>
          <cell r="AB208">
            <v>1292.19</v>
          </cell>
          <cell r="AC208">
            <v>1269.05</v>
          </cell>
          <cell r="AD208">
            <v>1256.05</v>
          </cell>
          <cell r="AE208">
            <v>1239.9199999999998</v>
          </cell>
          <cell r="AF208">
            <v>1236.6199999999999</v>
          </cell>
          <cell r="AG208">
            <v>1214.81</v>
          </cell>
          <cell r="AH208">
            <v>1202.1500000000001</v>
          </cell>
          <cell r="AI208">
            <v>1180.1699999999998</v>
          </cell>
          <cell r="AJ208">
            <v>11178.54</v>
          </cell>
        </row>
        <row r="209">
          <cell r="Z209" t="str">
            <v>31002</v>
          </cell>
          <cell r="AA209">
            <v>17784</v>
          </cell>
          <cell r="AB209">
            <v>17907.89</v>
          </cell>
          <cell r="AC209">
            <v>17883.920000000002</v>
          </cell>
          <cell r="AD209">
            <v>17822.64</v>
          </cell>
          <cell r="AE209">
            <v>17748.349999999999</v>
          </cell>
          <cell r="AF209">
            <v>17766.440000000002</v>
          </cell>
          <cell r="AG209">
            <v>17738.419999999998</v>
          </cell>
          <cell r="AH209">
            <v>17654.53</v>
          </cell>
          <cell r="AI209">
            <v>17609.589999999997</v>
          </cell>
          <cell r="AJ209">
            <v>159915.78</v>
          </cell>
        </row>
        <row r="210">
          <cell r="Z210" t="str">
            <v>31004</v>
          </cell>
          <cell r="AA210">
            <v>7567.26</v>
          </cell>
          <cell r="AB210">
            <v>7567.81</v>
          </cell>
          <cell r="AC210">
            <v>7547.6799999999994</v>
          </cell>
          <cell r="AD210">
            <v>7564.31</v>
          </cell>
          <cell r="AE210">
            <v>7540.9400000000005</v>
          </cell>
          <cell r="AF210">
            <v>7523.1800000000012</v>
          </cell>
          <cell r="AG210">
            <v>7490.73</v>
          </cell>
          <cell r="AH210">
            <v>7474.7400000000016</v>
          </cell>
          <cell r="AI210">
            <v>7453.1900000000014</v>
          </cell>
          <cell r="AJ210">
            <v>67729.840000000011</v>
          </cell>
        </row>
        <row r="211">
          <cell r="Z211" t="str">
            <v>31006</v>
          </cell>
          <cell r="AA211">
            <v>14078.209999999997</v>
          </cell>
          <cell r="AB211">
            <v>14242.429999999998</v>
          </cell>
          <cell r="AC211">
            <v>14265.360000000002</v>
          </cell>
          <cell r="AD211">
            <v>14253.119999999999</v>
          </cell>
          <cell r="AE211">
            <v>14230.969999999998</v>
          </cell>
          <cell r="AF211">
            <v>14165.07</v>
          </cell>
          <cell r="AG211">
            <v>14122.26</v>
          </cell>
          <cell r="AH211">
            <v>14112.02</v>
          </cell>
          <cell r="AI211">
            <v>14089.080000000004</v>
          </cell>
          <cell r="AJ211">
            <v>127558.52</v>
          </cell>
        </row>
        <row r="212">
          <cell r="Z212" t="str">
            <v>31015</v>
          </cell>
          <cell r="AA212">
            <v>19093</v>
          </cell>
          <cell r="AB212">
            <v>19465.050000000003</v>
          </cell>
          <cell r="AC212">
            <v>19443.539999999997</v>
          </cell>
          <cell r="AD212">
            <v>19380.96</v>
          </cell>
          <cell r="AE212">
            <v>19403.009999999998</v>
          </cell>
          <cell r="AF212">
            <v>19321.829999999998</v>
          </cell>
          <cell r="AG212">
            <v>19288.579999999994</v>
          </cell>
          <cell r="AH212">
            <v>19268.64</v>
          </cell>
          <cell r="AI212">
            <v>19220.529999999995</v>
          </cell>
          <cell r="AJ212">
            <v>173885.13999999998</v>
          </cell>
        </row>
        <row r="213">
          <cell r="Z213" t="str">
            <v>31016</v>
          </cell>
          <cell r="AA213">
            <v>4846.37</v>
          </cell>
          <cell r="AB213">
            <v>5148.0300000000007</v>
          </cell>
          <cell r="AC213">
            <v>5159.9199999999992</v>
          </cell>
          <cell r="AD213">
            <v>5155.7099999999991</v>
          </cell>
          <cell r="AE213">
            <v>5152.7699999999995</v>
          </cell>
          <cell r="AF213">
            <v>5131.0399999999991</v>
          </cell>
          <cell r="AG213">
            <v>5119.0899999999992</v>
          </cell>
          <cell r="AH213">
            <v>5114.74</v>
          </cell>
          <cell r="AI213">
            <v>5113.369999999999</v>
          </cell>
          <cell r="AJ213">
            <v>45941.039999999994</v>
          </cell>
        </row>
        <row r="214">
          <cell r="Z214" t="str">
            <v>31025</v>
          </cell>
          <cell r="AA214">
            <v>10705.13</v>
          </cell>
          <cell r="AB214">
            <v>10837.880000000001</v>
          </cell>
          <cell r="AC214">
            <v>10835.939999999999</v>
          </cell>
          <cell r="AD214">
            <v>10766.119999999999</v>
          </cell>
          <cell r="AE214">
            <v>10730.48</v>
          </cell>
          <cell r="AF214">
            <v>10735.029999999999</v>
          </cell>
          <cell r="AG214">
            <v>10719.99</v>
          </cell>
          <cell r="AH214">
            <v>10710.91</v>
          </cell>
          <cell r="AI214">
            <v>10694.970000000001</v>
          </cell>
          <cell r="AJ214">
            <v>96736.450000000012</v>
          </cell>
        </row>
        <row r="215">
          <cell r="Z215" t="str">
            <v>31063</v>
          </cell>
          <cell r="AA215">
            <v>30</v>
          </cell>
          <cell r="AB215">
            <v>31.5</v>
          </cell>
          <cell r="AC215">
            <v>32.5</v>
          </cell>
          <cell r="AD215">
            <v>29</v>
          </cell>
          <cell r="AE215">
            <v>29</v>
          </cell>
          <cell r="AF215">
            <v>28</v>
          </cell>
          <cell r="AG215">
            <v>28</v>
          </cell>
          <cell r="AH215">
            <v>29</v>
          </cell>
          <cell r="AI215">
            <v>28</v>
          </cell>
          <cell r="AJ215">
            <v>265</v>
          </cell>
        </row>
        <row r="216">
          <cell r="Z216" t="str">
            <v>31103</v>
          </cell>
          <cell r="AA216">
            <v>6295.0399999999991</v>
          </cell>
          <cell r="AB216">
            <v>7590.079999999999</v>
          </cell>
          <cell r="AC216">
            <v>7509.7599999999993</v>
          </cell>
          <cell r="AD216">
            <v>7404.9999999999991</v>
          </cell>
          <cell r="AE216">
            <v>7383.3399999999992</v>
          </cell>
          <cell r="AF216">
            <v>7441.2</v>
          </cell>
          <cell r="AG216">
            <v>7374.7999999999984</v>
          </cell>
          <cell r="AH216">
            <v>7285.4199999999992</v>
          </cell>
          <cell r="AI216">
            <v>7247.6</v>
          </cell>
          <cell r="AJ216">
            <v>65532.239999999983</v>
          </cell>
        </row>
        <row r="217">
          <cell r="Z217" t="str">
            <v>31201</v>
          </cell>
          <cell r="AA217">
            <v>9466.8000000000011</v>
          </cell>
          <cell r="AB217">
            <v>9462.4699999999993</v>
          </cell>
          <cell r="AC217">
            <v>9468.1400000000012</v>
          </cell>
          <cell r="AD217">
            <v>9481.86</v>
          </cell>
          <cell r="AE217">
            <v>9465.6299999999992</v>
          </cell>
          <cell r="AF217">
            <v>9457.3300000000017</v>
          </cell>
          <cell r="AG217">
            <v>9447.1500000000015</v>
          </cell>
          <cell r="AH217">
            <v>9437.9399999999987</v>
          </cell>
          <cell r="AI217">
            <v>9447.3000000000011</v>
          </cell>
          <cell r="AJ217">
            <v>85134.62000000001</v>
          </cell>
        </row>
        <row r="218">
          <cell r="Z218" t="str">
            <v>31306</v>
          </cell>
          <cell r="AA218">
            <v>2232.4</v>
          </cell>
          <cell r="AB218">
            <v>2239.11</v>
          </cell>
          <cell r="AC218">
            <v>2231.1999999999998</v>
          </cell>
          <cell r="AD218">
            <v>2239.3000000000002</v>
          </cell>
          <cell r="AE218">
            <v>2224.1</v>
          </cell>
          <cell r="AF218">
            <v>2221.6</v>
          </cell>
          <cell r="AG218">
            <v>2212.2000000000003</v>
          </cell>
          <cell r="AH218">
            <v>2203.9499999999998</v>
          </cell>
          <cell r="AI218">
            <v>2201.5500000000002</v>
          </cell>
          <cell r="AJ218">
            <v>20005.41</v>
          </cell>
        </row>
        <row r="219">
          <cell r="Z219" t="str">
            <v>31311</v>
          </cell>
          <cell r="AA219">
            <v>2177.1699999999996</v>
          </cell>
          <cell r="AB219">
            <v>2198.62</v>
          </cell>
          <cell r="AC219">
            <v>2195.48</v>
          </cell>
          <cell r="AD219">
            <v>1864.66</v>
          </cell>
          <cell r="AE219">
            <v>2190.83</v>
          </cell>
          <cell r="AF219">
            <v>2166.65</v>
          </cell>
          <cell r="AG219">
            <v>2170.4500000000003</v>
          </cell>
          <cell r="AH219">
            <v>2169.6499999999996</v>
          </cell>
          <cell r="AI219">
            <v>2175.5099999999998</v>
          </cell>
          <cell r="AJ219">
            <v>19309.019999999997</v>
          </cell>
        </row>
        <row r="220">
          <cell r="Z220" t="str">
            <v>31330</v>
          </cell>
          <cell r="AA220">
            <v>447.24000000000007</v>
          </cell>
          <cell r="AB220">
            <v>455.2</v>
          </cell>
          <cell r="AC220">
            <v>457</v>
          </cell>
          <cell r="AD220">
            <v>461.3</v>
          </cell>
          <cell r="AE220">
            <v>456.59999999999997</v>
          </cell>
          <cell r="AF220">
            <v>447.5</v>
          </cell>
          <cell r="AG220">
            <v>445.1</v>
          </cell>
          <cell r="AH220">
            <v>442.1</v>
          </cell>
          <cell r="AI220">
            <v>440.8</v>
          </cell>
          <cell r="AJ220">
            <v>4052.84</v>
          </cell>
        </row>
        <row r="221">
          <cell r="Z221" t="str">
            <v>31332</v>
          </cell>
          <cell r="AA221">
            <v>2187.17</v>
          </cell>
          <cell r="AB221">
            <v>2202.27</v>
          </cell>
          <cell r="AC221">
            <v>2189.8599999999997</v>
          </cell>
          <cell r="AD221">
            <v>2182.83</v>
          </cell>
          <cell r="AE221">
            <v>2169.73</v>
          </cell>
          <cell r="AF221">
            <v>2159.33</v>
          </cell>
          <cell r="AG221">
            <v>2147.83</v>
          </cell>
          <cell r="AH221">
            <v>2139.8300000000004</v>
          </cell>
          <cell r="AI221">
            <v>2125.63</v>
          </cell>
          <cell r="AJ221">
            <v>19504.480000000003</v>
          </cell>
        </row>
        <row r="222">
          <cell r="Z222" t="str">
            <v>31401</v>
          </cell>
          <cell r="AA222">
            <v>4704.99</v>
          </cell>
          <cell r="AB222">
            <v>4719.2</v>
          </cell>
          <cell r="AC222">
            <v>4695.869999999999</v>
          </cell>
          <cell r="AD222">
            <v>4661.42</v>
          </cell>
          <cell r="AE222">
            <v>4633.7199999999993</v>
          </cell>
          <cell r="AF222">
            <v>4620.95</v>
          </cell>
          <cell r="AG222">
            <v>4620.2099999999991</v>
          </cell>
          <cell r="AH222">
            <v>4626.3</v>
          </cell>
          <cell r="AI222">
            <v>4612.1899999999996</v>
          </cell>
          <cell r="AJ222">
            <v>41894.85</v>
          </cell>
        </row>
        <row r="223">
          <cell r="Z223" t="str">
            <v>32081</v>
          </cell>
          <cell r="AA223">
            <v>28118.629999999997</v>
          </cell>
          <cell r="AB223">
            <v>28404.449999999997</v>
          </cell>
          <cell r="AC223">
            <v>28288.179999999997</v>
          </cell>
          <cell r="AD223">
            <v>28218.889999999996</v>
          </cell>
          <cell r="AE223">
            <v>28105.55999999999</v>
          </cell>
          <cell r="AF223">
            <v>27998.299999999996</v>
          </cell>
          <cell r="AG223">
            <v>27973.659999999993</v>
          </cell>
          <cell r="AH223">
            <v>27826.189999999988</v>
          </cell>
          <cell r="AI223">
            <v>27835.589999999989</v>
          </cell>
          <cell r="AJ223">
            <v>252769.44999999998</v>
          </cell>
        </row>
        <row r="224">
          <cell r="Z224" t="str">
            <v>32123</v>
          </cell>
          <cell r="AA224">
            <v>73</v>
          </cell>
          <cell r="AB224">
            <v>72</v>
          </cell>
          <cell r="AC224">
            <v>71</v>
          </cell>
          <cell r="AD224">
            <v>71.5</v>
          </cell>
          <cell r="AE224">
            <v>71.5</v>
          </cell>
          <cell r="AF224">
            <v>71.5</v>
          </cell>
          <cell r="AG224">
            <v>73.5</v>
          </cell>
          <cell r="AH224">
            <v>73.5</v>
          </cell>
          <cell r="AI224">
            <v>73.5</v>
          </cell>
          <cell r="AJ224">
            <v>651</v>
          </cell>
        </row>
        <row r="225">
          <cell r="Z225" t="str">
            <v>32312</v>
          </cell>
          <cell r="AA225">
            <v>41.16</v>
          </cell>
          <cell r="AB225">
            <v>42.16</v>
          </cell>
          <cell r="AC225">
            <v>40.659999999999997</v>
          </cell>
          <cell r="AD225">
            <v>39.659999999999997</v>
          </cell>
          <cell r="AE225">
            <v>40.839999999999996</v>
          </cell>
          <cell r="AF225">
            <v>40.839999999999996</v>
          </cell>
          <cell r="AG225">
            <v>39.839999999999996</v>
          </cell>
          <cell r="AH225">
            <v>39.950000000000003</v>
          </cell>
          <cell r="AI225">
            <v>38.769999999999996</v>
          </cell>
          <cell r="AJ225">
            <v>363.87999999999994</v>
          </cell>
        </row>
        <row r="226">
          <cell r="Z226" t="str">
            <v>32325</v>
          </cell>
          <cell r="AA226">
            <v>1514.8200000000002</v>
          </cell>
          <cell r="AB226">
            <v>1520.9</v>
          </cell>
          <cell r="AC226">
            <v>1517.3</v>
          </cell>
          <cell r="AD226">
            <v>1518.26</v>
          </cell>
          <cell r="AE226">
            <v>1520.67</v>
          </cell>
          <cell r="AF226">
            <v>1523.0199999999998</v>
          </cell>
          <cell r="AG226">
            <v>1521.47</v>
          </cell>
          <cell r="AH226">
            <v>1515.4799999999998</v>
          </cell>
          <cell r="AI226">
            <v>1521.7200000000003</v>
          </cell>
          <cell r="AJ226">
            <v>13673.64</v>
          </cell>
        </row>
        <row r="227">
          <cell r="Z227" t="str">
            <v>32326</v>
          </cell>
          <cell r="AA227">
            <v>1869.6000000000001</v>
          </cell>
          <cell r="AB227">
            <v>1878.54</v>
          </cell>
          <cell r="AC227">
            <v>1875.56</v>
          </cell>
          <cell r="AD227">
            <v>1872.73</v>
          </cell>
          <cell r="AE227">
            <v>1862.21</v>
          </cell>
          <cell r="AF227">
            <v>1866.9900000000002</v>
          </cell>
          <cell r="AG227">
            <v>1859.24</v>
          </cell>
          <cell r="AH227">
            <v>1858.2800000000002</v>
          </cell>
          <cell r="AI227">
            <v>1851.0700000000002</v>
          </cell>
          <cell r="AJ227">
            <v>16794.22</v>
          </cell>
        </row>
        <row r="228">
          <cell r="Z228" t="str">
            <v>32354</v>
          </cell>
          <cell r="AA228">
            <v>9053.7000000000007</v>
          </cell>
          <cell r="AB228">
            <v>9075.409999999998</v>
          </cell>
          <cell r="AC228">
            <v>9075.3700000000008</v>
          </cell>
          <cell r="AD228">
            <v>9041.2800000000007</v>
          </cell>
          <cell r="AE228">
            <v>9020.8499999999985</v>
          </cell>
          <cell r="AF228">
            <v>9053.17</v>
          </cell>
          <cell r="AG228">
            <v>9048.33</v>
          </cell>
          <cell r="AH228">
            <v>9046.19</v>
          </cell>
          <cell r="AI228">
            <v>9035.779999999997</v>
          </cell>
          <cell r="AJ228">
            <v>81450.080000000002</v>
          </cell>
        </row>
        <row r="229">
          <cell r="Z229" t="str">
            <v>32356</v>
          </cell>
          <cell r="AA229">
            <v>11872.01</v>
          </cell>
          <cell r="AB229">
            <v>11865.910000000002</v>
          </cell>
          <cell r="AC229">
            <v>11816.630000000001</v>
          </cell>
          <cell r="AD229">
            <v>11784.75</v>
          </cell>
          <cell r="AE229">
            <v>11754.699999999999</v>
          </cell>
          <cell r="AF229">
            <v>11754.12</v>
          </cell>
          <cell r="AG229">
            <v>11741.289999999999</v>
          </cell>
          <cell r="AH229">
            <v>11731.68</v>
          </cell>
          <cell r="AI229">
            <v>11719.29</v>
          </cell>
          <cell r="AJ229">
            <v>106040.38</v>
          </cell>
        </row>
        <row r="230">
          <cell r="Z230" t="str">
            <v>32358</v>
          </cell>
          <cell r="AA230">
            <v>871.36000000000013</v>
          </cell>
          <cell r="AB230">
            <v>875.41</v>
          </cell>
          <cell r="AC230">
            <v>884.54000000000008</v>
          </cell>
          <cell r="AD230">
            <v>885.55000000000007</v>
          </cell>
          <cell r="AE230">
            <v>889.05000000000007</v>
          </cell>
          <cell r="AF230">
            <v>894.94</v>
          </cell>
          <cell r="AG230">
            <v>896.09</v>
          </cell>
          <cell r="AH230">
            <v>895.58</v>
          </cell>
          <cell r="AI230">
            <v>894.88</v>
          </cell>
          <cell r="AJ230">
            <v>7987.4000000000005</v>
          </cell>
        </row>
        <row r="231">
          <cell r="Z231" t="str">
            <v>32360</v>
          </cell>
          <cell r="AA231">
            <v>3768.59</v>
          </cell>
          <cell r="AB231">
            <v>3780.3399999999997</v>
          </cell>
          <cell r="AC231">
            <v>3779.1499999999996</v>
          </cell>
          <cell r="AD231">
            <v>3763.67</v>
          </cell>
          <cell r="AE231">
            <v>3751.32</v>
          </cell>
          <cell r="AF231">
            <v>3721.7700000000004</v>
          </cell>
          <cell r="AG231">
            <v>3709.07</v>
          </cell>
          <cell r="AH231">
            <v>3717.1099999999997</v>
          </cell>
          <cell r="AI231">
            <v>3712.1100000000006</v>
          </cell>
          <cell r="AJ231">
            <v>33703.130000000005</v>
          </cell>
        </row>
        <row r="232">
          <cell r="Z232" t="str">
            <v>32361</v>
          </cell>
          <cell r="AA232">
            <v>4330.7000000000007</v>
          </cell>
          <cell r="AB232">
            <v>4380.8599999999997</v>
          </cell>
          <cell r="AC232">
            <v>4386.79</v>
          </cell>
          <cell r="AD232">
            <v>4429.17</v>
          </cell>
          <cell r="AE232">
            <v>4436.8100000000004</v>
          </cell>
          <cell r="AF232">
            <v>4453.24</v>
          </cell>
          <cell r="AG232">
            <v>4466.2699999999995</v>
          </cell>
          <cell r="AH232">
            <v>4496.26</v>
          </cell>
          <cell r="AI232">
            <v>4460.51</v>
          </cell>
          <cell r="AJ232">
            <v>39840.610000000008</v>
          </cell>
        </row>
        <row r="233">
          <cell r="Z233" t="str">
            <v>32362</v>
          </cell>
          <cell r="AA233">
            <v>417.12</v>
          </cell>
          <cell r="AB233">
            <v>417.62</v>
          </cell>
          <cell r="AC233">
            <v>421.61</v>
          </cell>
          <cell r="AD233">
            <v>417.73</v>
          </cell>
          <cell r="AE233">
            <v>417.18</v>
          </cell>
          <cell r="AF233">
            <v>411.92</v>
          </cell>
          <cell r="AG233">
            <v>417.68</v>
          </cell>
          <cell r="AH233">
            <v>416.8</v>
          </cell>
          <cell r="AI233">
            <v>419.3</v>
          </cell>
          <cell r="AJ233">
            <v>3756.96</v>
          </cell>
        </row>
        <row r="234">
          <cell r="Z234" t="str">
            <v>32363</v>
          </cell>
          <cell r="AA234">
            <v>3631.5</v>
          </cell>
          <cell r="AB234">
            <v>3625.86</v>
          </cell>
          <cell r="AC234">
            <v>3626.5899999999997</v>
          </cell>
          <cell r="AD234">
            <v>3628.9500000000003</v>
          </cell>
          <cell r="AE234">
            <v>3627.55</v>
          </cell>
          <cell r="AF234">
            <v>3610.71</v>
          </cell>
          <cell r="AG234">
            <v>3595.2400000000002</v>
          </cell>
          <cell r="AH234">
            <v>3595.63</v>
          </cell>
          <cell r="AI234">
            <v>3572.36</v>
          </cell>
          <cell r="AJ234">
            <v>32514.390000000003</v>
          </cell>
        </row>
        <row r="235">
          <cell r="Z235" t="str">
            <v>32414</v>
          </cell>
          <cell r="AA235">
            <v>2414.56</v>
          </cell>
          <cell r="AB235">
            <v>2423.9300000000003</v>
          </cell>
          <cell r="AC235">
            <v>2421.35</v>
          </cell>
          <cell r="AD235">
            <v>2402.8799999999997</v>
          </cell>
          <cell r="AE235">
            <v>2396.11</v>
          </cell>
          <cell r="AF235">
            <v>2397.12</v>
          </cell>
          <cell r="AG235">
            <v>2386.6800000000003</v>
          </cell>
          <cell r="AH235">
            <v>2400.88</v>
          </cell>
          <cell r="AI235">
            <v>2394.6200000000003</v>
          </cell>
          <cell r="AJ235">
            <v>21638.13</v>
          </cell>
        </row>
        <row r="236">
          <cell r="Z236" t="str">
            <v>32416</v>
          </cell>
          <cell r="AA236">
            <v>1532.6399999999996</v>
          </cell>
          <cell r="AB236">
            <v>1549.0400000000002</v>
          </cell>
          <cell r="AC236">
            <v>1541.47</v>
          </cell>
          <cell r="AD236">
            <v>1541.77</v>
          </cell>
          <cell r="AE236">
            <v>1540.91</v>
          </cell>
          <cell r="AF236">
            <v>1536.1799999999998</v>
          </cell>
          <cell r="AG236">
            <v>1531.62</v>
          </cell>
          <cell r="AH236">
            <v>1532.1299999999999</v>
          </cell>
          <cell r="AI236">
            <v>1521.19</v>
          </cell>
          <cell r="AJ236">
            <v>13826.95</v>
          </cell>
        </row>
        <row r="237">
          <cell r="Z237" t="str">
            <v>33030</v>
          </cell>
          <cell r="AA237">
            <v>43.5</v>
          </cell>
          <cell r="AB237">
            <v>46.5</v>
          </cell>
          <cell r="AC237">
            <v>46.5</v>
          </cell>
          <cell r="AD237">
            <v>47</v>
          </cell>
          <cell r="AE237">
            <v>46</v>
          </cell>
          <cell r="AF237">
            <v>40</v>
          </cell>
          <cell r="AG237">
            <v>40</v>
          </cell>
          <cell r="AH237">
            <v>42</v>
          </cell>
          <cell r="AI237">
            <v>41</v>
          </cell>
          <cell r="AJ237">
            <v>392.5</v>
          </cell>
        </row>
        <row r="238">
          <cell r="Z238" t="str">
            <v>33036</v>
          </cell>
          <cell r="AA238">
            <v>856.25</v>
          </cell>
          <cell r="AB238">
            <v>873.2</v>
          </cell>
          <cell r="AC238">
            <v>859.15000000000009</v>
          </cell>
          <cell r="AD238">
            <v>860.65000000000009</v>
          </cell>
          <cell r="AE238">
            <v>864.75</v>
          </cell>
          <cell r="AF238">
            <v>860.15000000000009</v>
          </cell>
          <cell r="AG238">
            <v>852.1</v>
          </cell>
          <cell r="AH238">
            <v>838.25000000000011</v>
          </cell>
          <cell r="AI238">
            <v>827.6</v>
          </cell>
          <cell r="AJ238">
            <v>7692.1</v>
          </cell>
        </row>
        <row r="239">
          <cell r="Z239" t="str">
            <v>33049</v>
          </cell>
          <cell r="AA239">
            <v>586</v>
          </cell>
          <cell r="AB239">
            <v>663.64</v>
          </cell>
          <cell r="AC239">
            <v>633.95000000000005</v>
          </cell>
          <cell r="AD239">
            <v>637.59999999999991</v>
          </cell>
          <cell r="AE239">
            <v>655.03</v>
          </cell>
          <cell r="AF239">
            <v>678.87999999999988</v>
          </cell>
          <cell r="AG239">
            <v>652.66</v>
          </cell>
          <cell r="AH239">
            <v>649.1099999999999</v>
          </cell>
          <cell r="AI239">
            <v>628.31000000000006</v>
          </cell>
          <cell r="AJ239">
            <v>5785.1799999999994</v>
          </cell>
        </row>
        <row r="240">
          <cell r="Z240" t="str">
            <v>33070</v>
          </cell>
          <cell r="AA240">
            <v>1078.1800000000003</v>
          </cell>
          <cell r="AB240">
            <v>1230.9900000000002</v>
          </cell>
          <cell r="AC240">
            <v>1268.54</v>
          </cell>
          <cell r="AD240">
            <v>1294.2900000000002</v>
          </cell>
          <cell r="AE240">
            <v>1294.0600000000002</v>
          </cell>
          <cell r="AF240">
            <v>1375.2800000000002</v>
          </cell>
          <cell r="AG240">
            <v>1390.79</v>
          </cell>
          <cell r="AH240">
            <v>1419.68</v>
          </cell>
          <cell r="AI240">
            <v>1412.1299999999999</v>
          </cell>
          <cell r="AJ240">
            <v>11763.94</v>
          </cell>
        </row>
        <row r="241">
          <cell r="Z241" t="str">
            <v>33115</v>
          </cell>
          <cell r="AA241">
            <v>2342.0600000000004</v>
          </cell>
          <cell r="AB241">
            <v>2799.6800000000003</v>
          </cell>
          <cell r="AC241">
            <v>2786.19</v>
          </cell>
          <cell r="AD241">
            <v>2769.65</v>
          </cell>
          <cell r="AE241">
            <v>2764.7100000000005</v>
          </cell>
          <cell r="AF241">
            <v>2795.98</v>
          </cell>
          <cell r="AG241">
            <v>2787.88</v>
          </cell>
          <cell r="AH241">
            <v>2766.7400000000002</v>
          </cell>
          <cell r="AI241">
            <v>2760.8</v>
          </cell>
          <cell r="AJ241">
            <v>24573.690000000002</v>
          </cell>
        </row>
        <row r="242">
          <cell r="Z242" t="str">
            <v>33183</v>
          </cell>
          <cell r="AA242">
            <v>287.79999999999995</v>
          </cell>
          <cell r="AB242">
            <v>296.99999999999994</v>
          </cell>
          <cell r="AC242">
            <v>297.79999999999995</v>
          </cell>
          <cell r="AD242">
            <v>124</v>
          </cell>
          <cell r="AE242">
            <v>293.2</v>
          </cell>
          <cell r="AF242">
            <v>298.10000000000002</v>
          </cell>
          <cell r="AG242">
            <v>299.5</v>
          </cell>
          <cell r="AH242">
            <v>299.5</v>
          </cell>
          <cell r="AI242">
            <v>300.5</v>
          </cell>
          <cell r="AJ242">
            <v>2497.4</v>
          </cell>
        </row>
        <row r="243">
          <cell r="Z243" t="str">
            <v>33202</v>
          </cell>
          <cell r="AA243">
            <v>153</v>
          </cell>
          <cell r="AB243">
            <v>157.5</v>
          </cell>
          <cell r="AC243">
            <v>163.60999999999999</v>
          </cell>
          <cell r="AD243">
            <v>169.40999999999997</v>
          </cell>
          <cell r="AE243">
            <v>168.39</v>
          </cell>
          <cell r="AF243">
            <v>167.39</v>
          </cell>
          <cell r="AG243">
            <v>168.85</v>
          </cell>
          <cell r="AH243">
            <v>171.85</v>
          </cell>
          <cell r="AI243">
            <v>171.85</v>
          </cell>
          <cell r="AJ243">
            <v>1491.8499999999997</v>
          </cell>
        </row>
        <row r="244">
          <cell r="Z244" t="str">
            <v>33205</v>
          </cell>
          <cell r="AA244">
            <v>16.5</v>
          </cell>
          <cell r="AB244">
            <v>13.5</v>
          </cell>
          <cell r="AC244">
            <v>12</v>
          </cell>
          <cell r="AD244">
            <v>15</v>
          </cell>
          <cell r="AE244">
            <v>17</v>
          </cell>
          <cell r="AF244">
            <v>15.5</v>
          </cell>
          <cell r="AG244">
            <v>15.5</v>
          </cell>
          <cell r="AH244">
            <v>14.5</v>
          </cell>
          <cell r="AI244">
            <v>16</v>
          </cell>
          <cell r="AJ244">
            <v>135.5</v>
          </cell>
        </row>
        <row r="245">
          <cell r="Z245" t="str">
            <v>33206</v>
          </cell>
          <cell r="AA245">
            <v>209.35</v>
          </cell>
          <cell r="AB245">
            <v>210</v>
          </cell>
          <cell r="AC245">
            <v>211</v>
          </cell>
          <cell r="AD245">
            <v>201</v>
          </cell>
          <cell r="AE245">
            <v>196</v>
          </cell>
          <cell r="AF245">
            <v>192.88</v>
          </cell>
          <cell r="AG245">
            <v>184.27999999999997</v>
          </cell>
          <cell r="AH245">
            <v>182.85</v>
          </cell>
          <cell r="AI245">
            <v>185.85</v>
          </cell>
          <cell r="AJ245">
            <v>1773.2099999999998</v>
          </cell>
        </row>
        <row r="246">
          <cell r="Z246" t="str">
            <v>33207</v>
          </cell>
          <cell r="AA246">
            <v>431.94000000000005</v>
          </cell>
          <cell r="AB246">
            <v>515.04999999999995</v>
          </cell>
          <cell r="AC246">
            <v>522.15</v>
          </cell>
          <cell r="AD246">
            <v>519.49</v>
          </cell>
          <cell r="AE246">
            <v>517.79</v>
          </cell>
          <cell r="AF246">
            <v>511.21999999999997</v>
          </cell>
          <cell r="AG246">
            <v>508.67</v>
          </cell>
          <cell r="AH246">
            <v>507.82</v>
          </cell>
          <cell r="AI246">
            <v>509.90999999999997</v>
          </cell>
          <cell r="AJ246">
            <v>4544.04</v>
          </cell>
        </row>
        <row r="247">
          <cell r="Z247" t="str">
            <v>33211</v>
          </cell>
          <cell r="AA247">
            <v>281.58999999999997</v>
          </cell>
          <cell r="AB247">
            <v>288.49</v>
          </cell>
          <cell r="AC247">
            <v>284.97000000000003</v>
          </cell>
          <cell r="AD247">
            <v>289.19</v>
          </cell>
          <cell r="AE247">
            <v>285.23</v>
          </cell>
          <cell r="AF247">
            <v>285.02999999999997</v>
          </cell>
          <cell r="AG247">
            <v>294.03999999999996</v>
          </cell>
          <cell r="AH247">
            <v>290.39999999999998</v>
          </cell>
          <cell r="AI247">
            <v>290.42</v>
          </cell>
          <cell r="AJ247">
            <v>2589.36</v>
          </cell>
        </row>
        <row r="248">
          <cell r="Z248" t="str">
            <v>33212</v>
          </cell>
          <cell r="AA248">
            <v>873.28</v>
          </cell>
          <cell r="AB248">
            <v>885.50999999999988</v>
          </cell>
          <cell r="AC248">
            <v>908.7700000000001</v>
          </cell>
          <cell r="AD248">
            <v>908.5200000000001</v>
          </cell>
          <cell r="AE248">
            <v>915.59000000000015</v>
          </cell>
          <cell r="AF248">
            <v>925.91000000000008</v>
          </cell>
          <cell r="AG248">
            <v>923.66</v>
          </cell>
          <cell r="AH248">
            <v>917.10000000000014</v>
          </cell>
          <cell r="AI248">
            <v>912.60000000000014</v>
          </cell>
          <cell r="AJ248">
            <v>8170.9400000000005</v>
          </cell>
        </row>
        <row r="249">
          <cell r="Z249" t="str">
            <v>34002</v>
          </cell>
          <cell r="AA249">
            <v>5157.58</v>
          </cell>
          <cell r="AB249">
            <v>5217.45</v>
          </cell>
          <cell r="AC249">
            <v>5208.78</v>
          </cell>
          <cell r="AD249">
            <v>5216.5900000000011</v>
          </cell>
          <cell r="AE249">
            <v>5181.8900000000003</v>
          </cell>
          <cell r="AF249">
            <v>5170.3</v>
          </cell>
          <cell r="AG249">
            <v>5150.3300000000008</v>
          </cell>
          <cell r="AH249">
            <v>5142.6000000000004</v>
          </cell>
          <cell r="AI249">
            <v>5098.5000000000009</v>
          </cell>
          <cell r="AJ249">
            <v>46544.02</v>
          </cell>
        </row>
        <row r="250">
          <cell r="Z250" t="str">
            <v>34003</v>
          </cell>
          <cell r="AA250">
            <v>13392.239999999998</v>
          </cell>
          <cell r="AB250">
            <v>13487.039999999999</v>
          </cell>
          <cell r="AC250">
            <v>13450.919999999998</v>
          </cell>
          <cell r="AD250">
            <v>13428.519999999999</v>
          </cell>
          <cell r="AE250">
            <v>13417.81</v>
          </cell>
          <cell r="AF250">
            <v>13295.259999999998</v>
          </cell>
          <cell r="AG250">
            <v>13359.32</v>
          </cell>
          <cell r="AH250">
            <v>13286.500000000002</v>
          </cell>
          <cell r="AI250">
            <v>13260.34</v>
          </cell>
          <cell r="AJ250">
            <v>120377.94999999998</v>
          </cell>
        </row>
        <row r="251">
          <cell r="Z251" t="str">
            <v>34033</v>
          </cell>
          <cell r="AA251">
            <v>6382.6800000000012</v>
          </cell>
          <cell r="AB251">
            <v>6415.6899999999987</v>
          </cell>
          <cell r="AC251">
            <v>6392.94</v>
          </cell>
          <cell r="AD251">
            <v>6365.04</v>
          </cell>
          <cell r="AE251">
            <v>6339.6699999999992</v>
          </cell>
          <cell r="AF251">
            <v>6312.8200000000015</v>
          </cell>
          <cell r="AG251">
            <v>6314.18</v>
          </cell>
          <cell r="AH251">
            <v>6295.7999999999993</v>
          </cell>
          <cell r="AI251">
            <v>6247.58</v>
          </cell>
          <cell r="AJ251">
            <v>57066.399999999994</v>
          </cell>
        </row>
        <row r="252">
          <cell r="Z252" t="str">
            <v>34111</v>
          </cell>
          <cell r="AA252">
            <v>8597.66</v>
          </cell>
          <cell r="AB252">
            <v>8662.19</v>
          </cell>
          <cell r="AC252">
            <v>8635.3599999999988</v>
          </cell>
          <cell r="AD252">
            <v>8624.9699999999993</v>
          </cell>
          <cell r="AE252">
            <v>8597.7500000000018</v>
          </cell>
          <cell r="AF252">
            <v>8573.39</v>
          </cell>
          <cell r="AG252">
            <v>8586.8299999999981</v>
          </cell>
          <cell r="AH252">
            <v>8560.51</v>
          </cell>
          <cell r="AI252">
            <v>8542.7800000000007</v>
          </cell>
          <cell r="AJ252">
            <v>77381.439999999988</v>
          </cell>
        </row>
        <row r="253">
          <cell r="Z253" t="str">
            <v>34307</v>
          </cell>
          <cell r="AA253">
            <v>846.91</v>
          </cell>
          <cell r="AB253">
            <v>843.31999999999994</v>
          </cell>
          <cell r="AC253">
            <v>847.31999999999994</v>
          </cell>
          <cell r="AD253">
            <v>834.15000000000009</v>
          </cell>
          <cell r="AE253">
            <v>834.05000000000007</v>
          </cell>
          <cell r="AF253">
            <v>836.10999999999979</v>
          </cell>
          <cell r="AG253">
            <v>840.1</v>
          </cell>
          <cell r="AH253">
            <v>841.95999999999992</v>
          </cell>
          <cell r="AI253">
            <v>841.54</v>
          </cell>
          <cell r="AJ253">
            <v>7565.46</v>
          </cell>
        </row>
        <row r="254">
          <cell r="Z254" t="str">
            <v>34324</v>
          </cell>
          <cell r="AA254">
            <v>608.45000000000005</v>
          </cell>
          <cell r="AB254">
            <v>607.25</v>
          </cell>
          <cell r="AC254">
            <v>608.75</v>
          </cell>
          <cell r="AD254">
            <v>619.25</v>
          </cell>
          <cell r="AE254">
            <v>617.75</v>
          </cell>
          <cell r="AF254">
            <v>618.85</v>
          </cell>
          <cell r="AG254">
            <v>623.35</v>
          </cell>
          <cell r="AH254">
            <v>622.85</v>
          </cell>
          <cell r="AI254">
            <v>626.85</v>
          </cell>
          <cell r="AJ254">
            <v>5553.35</v>
          </cell>
        </row>
        <row r="255">
          <cell r="Z255" t="str">
            <v>34401</v>
          </cell>
          <cell r="AA255">
            <v>1989.6499999999999</v>
          </cell>
          <cell r="AB255">
            <v>2014.22</v>
          </cell>
          <cell r="AC255">
            <v>2011.42</v>
          </cell>
          <cell r="AD255">
            <v>2013.04</v>
          </cell>
          <cell r="AE255">
            <v>2017.3899999999999</v>
          </cell>
          <cell r="AF255">
            <v>2027.98</v>
          </cell>
          <cell r="AG255">
            <v>2005.08</v>
          </cell>
          <cell r="AH255">
            <v>1995.22</v>
          </cell>
          <cell r="AI255">
            <v>1962.58</v>
          </cell>
          <cell r="AJ255">
            <v>18036.579999999998</v>
          </cell>
        </row>
        <row r="256">
          <cell r="Z256" t="str">
            <v>34402</v>
          </cell>
          <cell r="AA256">
            <v>1173.3</v>
          </cell>
          <cell r="AB256">
            <v>1183.96</v>
          </cell>
          <cell r="AC256">
            <v>1173.76</v>
          </cell>
          <cell r="AD256">
            <v>1174.1000000000001</v>
          </cell>
          <cell r="AE256">
            <v>1168.3000000000002</v>
          </cell>
          <cell r="AF256">
            <v>1180.9000000000001</v>
          </cell>
          <cell r="AG256">
            <v>1190.68</v>
          </cell>
          <cell r="AH256">
            <v>1197.0700000000002</v>
          </cell>
          <cell r="AI256">
            <v>1182.3800000000001</v>
          </cell>
          <cell r="AJ256">
            <v>10624.45</v>
          </cell>
        </row>
        <row r="257">
          <cell r="Z257" t="str">
            <v>35200</v>
          </cell>
          <cell r="AA257">
            <v>444.20000000000005</v>
          </cell>
          <cell r="AB257">
            <v>450.50000000000006</v>
          </cell>
          <cell r="AC257">
            <v>449.6</v>
          </cell>
          <cell r="AD257">
            <v>456.00000000000006</v>
          </cell>
          <cell r="AE257">
            <v>456.5</v>
          </cell>
          <cell r="AF257">
            <v>455.9</v>
          </cell>
          <cell r="AG257">
            <v>451.9</v>
          </cell>
          <cell r="AH257">
            <v>451.74999999999994</v>
          </cell>
          <cell r="AI257">
            <v>446.54999999999995</v>
          </cell>
          <cell r="AJ257">
            <v>4062.9000000000005</v>
          </cell>
        </row>
        <row r="258">
          <cell r="Z258" t="str">
            <v>36101</v>
          </cell>
          <cell r="AA258">
            <v>26</v>
          </cell>
          <cell r="AB258">
            <v>26</v>
          </cell>
          <cell r="AC258">
            <v>26</v>
          </cell>
          <cell r="AD258">
            <v>26</v>
          </cell>
          <cell r="AE258">
            <v>26</v>
          </cell>
          <cell r="AF258">
            <v>25</v>
          </cell>
          <cell r="AG258">
            <v>26</v>
          </cell>
          <cell r="AH258">
            <v>26</v>
          </cell>
          <cell r="AI258">
            <v>26</v>
          </cell>
          <cell r="AJ258">
            <v>233</v>
          </cell>
        </row>
        <row r="259">
          <cell r="Z259" t="str">
            <v>36140</v>
          </cell>
          <cell r="AA259">
            <v>5940.3300000000008</v>
          </cell>
          <cell r="AB259">
            <v>6058.55</v>
          </cell>
          <cell r="AC259">
            <v>6024.2099999999991</v>
          </cell>
          <cell r="AD259">
            <v>6021.1</v>
          </cell>
          <cell r="AE259">
            <v>6019.9999999999991</v>
          </cell>
          <cell r="AF259">
            <v>6006.52</v>
          </cell>
          <cell r="AG259">
            <v>6014.9900000000007</v>
          </cell>
          <cell r="AH259">
            <v>5972.74</v>
          </cell>
          <cell r="AI259">
            <v>5940.6999999999989</v>
          </cell>
          <cell r="AJ259">
            <v>53999.14</v>
          </cell>
        </row>
        <row r="260">
          <cell r="Z260" t="str">
            <v>36250</v>
          </cell>
          <cell r="AA260">
            <v>718.18000000000006</v>
          </cell>
          <cell r="AB260">
            <v>719.18000000000006</v>
          </cell>
          <cell r="AC260">
            <v>722.71</v>
          </cell>
          <cell r="AD260">
            <v>713.96</v>
          </cell>
          <cell r="AE260">
            <v>715.46</v>
          </cell>
          <cell r="AF260">
            <v>709.16000000000008</v>
          </cell>
          <cell r="AG260">
            <v>714.40000000000009</v>
          </cell>
          <cell r="AH260">
            <v>718.90000000000009</v>
          </cell>
          <cell r="AI260">
            <v>727.55</v>
          </cell>
          <cell r="AJ260">
            <v>6459.5000000000009</v>
          </cell>
        </row>
        <row r="261">
          <cell r="Z261" t="str">
            <v>36300</v>
          </cell>
          <cell r="AA261">
            <v>266</v>
          </cell>
          <cell r="AB261">
            <v>264.45</v>
          </cell>
          <cell r="AC261">
            <v>266.45</v>
          </cell>
          <cell r="AD261">
            <v>269.45</v>
          </cell>
          <cell r="AE261">
            <v>268.45</v>
          </cell>
          <cell r="AF261">
            <v>262.73</v>
          </cell>
          <cell r="AG261">
            <v>261.73</v>
          </cell>
          <cell r="AH261">
            <v>260.81</v>
          </cell>
          <cell r="AI261">
            <v>261.53999999999996</v>
          </cell>
          <cell r="AJ261">
            <v>2381.61</v>
          </cell>
        </row>
        <row r="262">
          <cell r="Z262" t="str">
            <v>36400</v>
          </cell>
          <cell r="AA262">
            <v>792</v>
          </cell>
          <cell r="AB262">
            <v>808.19999999999993</v>
          </cell>
          <cell r="AC262">
            <v>812</v>
          </cell>
          <cell r="AD262">
            <v>813</v>
          </cell>
          <cell r="AE262">
            <v>814.49999999999989</v>
          </cell>
          <cell r="AF262">
            <v>810.19999999999982</v>
          </cell>
          <cell r="AG262">
            <v>814.99999999999989</v>
          </cell>
          <cell r="AH262">
            <v>802.19999999999982</v>
          </cell>
          <cell r="AI262">
            <v>811.09999999999991</v>
          </cell>
          <cell r="AJ262">
            <v>7278.1999999999989</v>
          </cell>
        </row>
        <row r="263">
          <cell r="Z263" t="str">
            <v>36401</v>
          </cell>
          <cell r="AA263">
            <v>312.13</v>
          </cell>
          <cell r="AB263">
            <v>308.43</v>
          </cell>
          <cell r="AC263">
            <v>307.43</v>
          </cell>
          <cell r="AD263">
            <v>308.43</v>
          </cell>
          <cell r="AE263">
            <v>310.68</v>
          </cell>
          <cell r="AF263">
            <v>314.88000000000005</v>
          </cell>
          <cell r="AG263">
            <v>314.08000000000004</v>
          </cell>
          <cell r="AH263">
            <v>314.93</v>
          </cell>
          <cell r="AI263">
            <v>316.31</v>
          </cell>
          <cell r="AJ263">
            <v>2807.3</v>
          </cell>
        </row>
        <row r="264">
          <cell r="Z264" t="str">
            <v>36402</v>
          </cell>
          <cell r="AA264">
            <v>218.44</v>
          </cell>
          <cell r="AB264">
            <v>218.44</v>
          </cell>
          <cell r="AC264">
            <v>218.44</v>
          </cell>
          <cell r="AD264">
            <v>218.9</v>
          </cell>
          <cell r="AE264">
            <v>220.9</v>
          </cell>
          <cell r="AF264">
            <v>219</v>
          </cell>
          <cell r="AG264">
            <v>216</v>
          </cell>
          <cell r="AH264">
            <v>210.8</v>
          </cell>
          <cell r="AI264">
            <v>206.8</v>
          </cell>
          <cell r="AJ264">
            <v>1947.7199999999998</v>
          </cell>
        </row>
        <row r="265">
          <cell r="Z265" t="str">
            <v>37501</v>
          </cell>
          <cell r="AA265">
            <v>10125.500000000002</v>
          </cell>
          <cell r="AB265">
            <v>10134.449999999999</v>
          </cell>
          <cell r="AC265">
            <v>10122.050000000001</v>
          </cell>
          <cell r="AD265">
            <v>10124.950000000001</v>
          </cell>
          <cell r="AE265">
            <v>10111.43</v>
          </cell>
          <cell r="AF265">
            <v>9981.2199999999993</v>
          </cell>
          <cell r="AG265">
            <v>10048.32</v>
          </cell>
          <cell r="AH265">
            <v>9997.619999999999</v>
          </cell>
          <cell r="AI265">
            <v>9961.9900000000016</v>
          </cell>
          <cell r="AJ265">
            <v>90607.53</v>
          </cell>
        </row>
        <row r="266">
          <cell r="Z266" t="str">
            <v>37502</v>
          </cell>
          <cell r="AA266">
            <v>4880.4799999999996</v>
          </cell>
          <cell r="AB266">
            <v>4953.8</v>
          </cell>
          <cell r="AC266">
            <v>4933.1500000000005</v>
          </cell>
          <cell r="AD266">
            <v>4914.5700000000006</v>
          </cell>
          <cell r="AE266">
            <v>4895.579999999999</v>
          </cell>
          <cell r="AF266">
            <v>4891.8499999999995</v>
          </cell>
          <cell r="AG266">
            <v>4902.93</v>
          </cell>
          <cell r="AH266">
            <v>4877.4000000000005</v>
          </cell>
          <cell r="AI266">
            <v>4839.8500000000013</v>
          </cell>
          <cell r="AJ266">
            <v>44089.61</v>
          </cell>
        </row>
        <row r="267">
          <cell r="Z267" t="str">
            <v>37503</v>
          </cell>
          <cell r="AA267">
            <v>2035.7800000000002</v>
          </cell>
          <cell r="AB267">
            <v>2054.7199999999998</v>
          </cell>
          <cell r="AC267">
            <v>2053.02</v>
          </cell>
          <cell r="AD267">
            <v>2037.26</v>
          </cell>
          <cell r="AE267">
            <v>2034.8999999999999</v>
          </cell>
          <cell r="AF267">
            <v>2024.2600000000002</v>
          </cell>
          <cell r="AG267">
            <v>2020.16</v>
          </cell>
          <cell r="AH267">
            <v>2029.86</v>
          </cell>
          <cell r="AI267">
            <v>2017.96</v>
          </cell>
          <cell r="AJ267">
            <v>18307.920000000002</v>
          </cell>
        </row>
        <row r="268">
          <cell r="Z268" t="str">
            <v>37504</v>
          </cell>
          <cell r="AA268">
            <v>2593.71</v>
          </cell>
          <cell r="AB268">
            <v>2622.35</v>
          </cell>
          <cell r="AC268">
            <v>2621.44</v>
          </cell>
          <cell r="AD268">
            <v>2600.88</v>
          </cell>
          <cell r="AE268">
            <v>2599.1799999999998</v>
          </cell>
          <cell r="AF268">
            <v>2612.86</v>
          </cell>
          <cell r="AG268">
            <v>2616.02</v>
          </cell>
          <cell r="AH268">
            <v>2599.69</v>
          </cell>
          <cell r="AI268">
            <v>2594.0899999999997</v>
          </cell>
          <cell r="AJ268">
            <v>23460.22</v>
          </cell>
        </row>
        <row r="269">
          <cell r="Z269" t="str">
            <v>37505</v>
          </cell>
          <cell r="AA269">
            <v>2135.5299999999997</v>
          </cell>
          <cell r="AB269">
            <v>2200.83</v>
          </cell>
          <cell r="AC269">
            <v>2223.13</v>
          </cell>
          <cell r="AD269">
            <v>1267.07</v>
          </cell>
          <cell r="AE269">
            <v>2205.1000000000004</v>
          </cell>
          <cell r="AF269">
            <v>2213.0300000000002</v>
          </cell>
          <cell r="AG269">
            <v>2222.2599999999998</v>
          </cell>
          <cell r="AH269">
            <v>2221.0199999999995</v>
          </cell>
          <cell r="AI269">
            <v>2209.7100000000005</v>
          </cell>
          <cell r="AJ269">
            <v>18897.68</v>
          </cell>
        </row>
        <row r="270">
          <cell r="Z270" t="str">
            <v>37506</v>
          </cell>
          <cell r="AA270">
            <v>1454.3999999999999</v>
          </cell>
          <cell r="AB270">
            <v>1460.9999999999998</v>
          </cell>
          <cell r="AC270">
            <v>1454.8</v>
          </cell>
          <cell r="AD270">
            <v>1443.53</v>
          </cell>
          <cell r="AE270">
            <v>1438.53</v>
          </cell>
          <cell r="AF270">
            <v>1445.6799999999998</v>
          </cell>
          <cell r="AG270">
            <v>1446.0299999999997</v>
          </cell>
          <cell r="AH270">
            <v>1449.58</v>
          </cell>
          <cell r="AI270">
            <v>1447.08</v>
          </cell>
          <cell r="AJ270">
            <v>13040.629999999997</v>
          </cell>
        </row>
        <row r="271">
          <cell r="Z271" t="str">
            <v>37507</v>
          </cell>
          <cell r="AA271">
            <v>1965.9599999999998</v>
          </cell>
          <cell r="AB271">
            <v>1985.1799999999998</v>
          </cell>
          <cell r="AC271">
            <v>1990.98</v>
          </cell>
          <cell r="AD271">
            <v>1984.9199999999998</v>
          </cell>
          <cell r="AE271">
            <v>1977.31</v>
          </cell>
          <cell r="AF271">
            <v>1987.8400000000001</v>
          </cell>
          <cell r="AG271">
            <v>1968.5000000000002</v>
          </cell>
          <cell r="AH271">
            <v>1965.88</v>
          </cell>
          <cell r="AI271">
            <v>1969.8000000000002</v>
          </cell>
          <cell r="AJ271">
            <v>17796.37</v>
          </cell>
        </row>
        <row r="272">
          <cell r="Z272" t="str">
            <v>38126</v>
          </cell>
          <cell r="AA272">
            <v>90.6</v>
          </cell>
          <cell r="AB272">
            <v>90.6</v>
          </cell>
          <cell r="AC272">
            <v>90.6</v>
          </cell>
          <cell r="AD272">
            <v>88.6</v>
          </cell>
          <cell r="AE272">
            <v>89.5</v>
          </cell>
          <cell r="AF272">
            <v>89.5</v>
          </cell>
          <cell r="AG272">
            <v>90.1</v>
          </cell>
          <cell r="AH272">
            <v>90.1</v>
          </cell>
          <cell r="AI272">
            <v>87.1</v>
          </cell>
          <cell r="AJ272">
            <v>806.7</v>
          </cell>
        </row>
        <row r="273">
          <cell r="Z273" t="str">
            <v>38264</v>
          </cell>
          <cell r="AA273">
            <v>21</v>
          </cell>
          <cell r="AB273">
            <v>19</v>
          </cell>
          <cell r="AC273">
            <v>19</v>
          </cell>
          <cell r="AD273">
            <v>20</v>
          </cell>
          <cell r="AE273">
            <v>21</v>
          </cell>
          <cell r="AF273">
            <v>19</v>
          </cell>
          <cell r="AG273">
            <v>19</v>
          </cell>
          <cell r="AH273">
            <v>20</v>
          </cell>
          <cell r="AI273">
            <v>20</v>
          </cell>
          <cell r="AJ273">
            <v>178</v>
          </cell>
        </row>
        <row r="274">
          <cell r="Z274" t="str">
            <v>38265</v>
          </cell>
          <cell r="AA274">
            <v>202.11</v>
          </cell>
          <cell r="AB274">
            <v>200.3</v>
          </cell>
          <cell r="AC274">
            <v>200.8</v>
          </cell>
          <cell r="AD274">
            <v>199.3</v>
          </cell>
          <cell r="AE274">
            <v>204.3</v>
          </cell>
          <cell r="AF274">
            <v>199.39000000000001</v>
          </cell>
          <cell r="AG274">
            <v>199.3</v>
          </cell>
          <cell r="AH274">
            <v>195.8</v>
          </cell>
          <cell r="AI274">
            <v>196.8</v>
          </cell>
          <cell r="AJ274">
            <v>1798.1</v>
          </cell>
        </row>
        <row r="275">
          <cell r="Z275" t="str">
            <v>38267</v>
          </cell>
          <cell r="AA275">
            <v>2255.46</v>
          </cell>
          <cell r="AB275">
            <v>2270.9599999999996</v>
          </cell>
          <cell r="AC275">
            <v>2277.6600000000003</v>
          </cell>
          <cell r="AD275">
            <v>2267.36</v>
          </cell>
          <cell r="AE275">
            <v>2269.0600000000004</v>
          </cell>
          <cell r="AF275">
            <v>2260.46</v>
          </cell>
          <cell r="AG275">
            <v>2253.7599999999998</v>
          </cell>
          <cell r="AH275">
            <v>2258.7599999999998</v>
          </cell>
          <cell r="AI275">
            <v>2251.83</v>
          </cell>
          <cell r="AJ275">
            <v>20365.309999999998</v>
          </cell>
        </row>
        <row r="276">
          <cell r="Z276" t="str">
            <v>38300</v>
          </cell>
          <cell r="AA276">
            <v>619.80000000000007</v>
          </cell>
          <cell r="AB276">
            <v>618.81999999999994</v>
          </cell>
          <cell r="AC276">
            <v>621.52</v>
          </cell>
          <cell r="AD276">
            <v>622.26</v>
          </cell>
          <cell r="AE276">
            <v>627.6</v>
          </cell>
          <cell r="AF276">
            <v>628.88000000000011</v>
          </cell>
          <cell r="AG276">
            <v>625.02</v>
          </cell>
          <cell r="AH276">
            <v>622.1</v>
          </cell>
          <cell r="AI276">
            <v>625.55000000000007</v>
          </cell>
          <cell r="AJ276">
            <v>5611.55</v>
          </cell>
        </row>
        <row r="277">
          <cell r="Z277" t="str">
            <v>38301</v>
          </cell>
          <cell r="AA277">
            <v>182.7</v>
          </cell>
          <cell r="AB277">
            <v>184.7</v>
          </cell>
          <cell r="AC277">
            <v>184.2</v>
          </cell>
          <cell r="AD277">
            <v>182.2</v>
          </cell>
          <cell r="AE277">
            <v>182.20000000000002</v>
          </cell>
          <cell r="AF277">
            <v>180.20000000000002</v>
          </cell>
          <cell r="AG277">
            <v>180.20000000000002</v>
          </cell>
          <cell r="AH277">
            <v>182.20000000000002</v>
          </cell>
          <cell r="AI277">
            <v>182.20000000000002</v>
          </cell>
          <cell r="AJ277">
            <v>1640.8000000000002</v>
          </cell>
        </row>
        <row r="278">
          <cell r="Z278" t="str">
            <v>38302</v>
          </cell>
          <cell r="AA278">
            <v>83.33</v>
          </cell>
          <cell r="AB278">
            <v>88.33</v>
          </cell>
          <cell r="AC278">
            <v>88.33</v>
          </cell>
          <cell r="AD278">
            <v>88.33</v>
          </cell>
          <cell r="AE278">
            <v>88.33</v>
          </cell>
          <cell r="AF278">
            <v>90.33</v>
          </cell>
          <cell r="AG278">
            <v>86.33</v>
          </cell>
          <cell r="AH278">
            <v>87.83</v>
          </cell>
          <cell r="AI278">
            <v>88.83</v>
          </cell>
          <cell r="AJ278">
            <v>789.97000000000014</v>
          </cell>
        </row>
        <row r="279">
          <cell r="Z279" t="str">
            <v>38304</v>
          </cell>
          <cell r="AA279">
            <v>30</v>
          </cell>
          <cell r="AB279">
            <v>30</v>
          </cell>
          <cell r="AC279">
            <v>30</v>
          </cell>
          <cell r="AD279">
            <v>30</v>
          </cell>
          <cell r="AE279">
            <v>30</v>
          </cell>
          <cell r="AF279">
            <v>31</v>
          </cell>
          <cell r="AG279">
            <v>31</v>
          </cell>
          <cell r="AH279">
            <v>31</v>
          </cell>
          <cell r="AI279">
            <v>31</v>
          </cell>
          <cell r="AJ279">
            <v>274</v>
          </cell>
        </row>
        <row r="280">
          <cell r="Z280" t="str">
            <v>38306</v>
          </cell>
          <cell r="AA280">
            <v>170.86</v>
          </cell>
          <cell r="AB280">
            <v>169.11</v>
          </cell>
          <cell r="AC280">
            <v>166.65</v>
          </cell>
          <cell r="AD280">
            <v>168.65</v>
          </cell>
          <cell r="AE280">
            <v>168.65</v>
          </cell>
          <cell r="AF280">
            <v>168.62</v>
          </cell>
          <cell r="AG280">
            <v>169.62</v>
          </cell>
          <cell r="AH280">
            <v>171.12</v>
          </cell>
          <cell r="AI280">
            <v>171.12</v>
          </cell>
          <cell r="AJ280">
            <v>1524.3999999999996</v>
          </cell>
        </row>
        <row r="281">
          <cell r="Z281" t="str">
            <v>38308</v>
          </cell>
          <cell r="AA281">
            <v>67.5</v>
          </cell>
          <cell r="AB281">
            <v>71.5</v>
          </cell>
          <cell r="AC281">
            <v>76</v>
          </cell>
          <cell r="AD281">
            <v>75</v>
          </cell>
          <cell r="AE281">
            <v>73.5</v>
          </cell>
          <cell r="AF281">
            <v>73.5</v>
          </cell>
          <cell r="AG281">
            <v>73.5</v>
          </cell>
          <cell r="AH281">
            <v>73.5</v>
          </cell>
          <cell r="AI281">
            <v>72.5</v>
          </cell>
          <cell r="AJ281">
            <v>656.5</v>
          </cell>
        </row>
        <row r="282">
          <cell r="Z282" t="str">
            <v>38320</v>
          </cell>
          <cell r="AA282">
            <v>216.4</v>
          </cell>
          <cell r="AB282">
            <v>216.4</v>
          </cell>
          <cell r="AC282">
            <v>214.4</v>
          </cell>
          <cell r="AD282">
            <v>213.4</v>
          </cell>
          <cell r="AE282">
            <v>211</v>
          </cell>
          <cell r="AF282">
            <v>210.29999999999998</v>
          </cell>
          <cell r="AG282">
            <v>208.79999999999998</v>
          </cell>
          <cell r="AH282">
            <v>208.29999999999998</v>
          </cell>
          <cell r="AI282">
            <v>207.71999999999997</v>
          </cell>
          <cell r="AJ282">
            <v>1906.7199999999998</v>
          </cell>
        </row>
        <row r="283">
          <cell r="Z283" t="str">
            <v>38322</v>
          </cell>
          <cell r="AA283">
            <v>155</v>
          </cell>
          <cell r="AB283">
            <v>170.82999999999998</v>
          </cell>
          <cell r="AC283">
            <v>169.32999999999998</v>
          </cell>
          <cell r="AD283">
            <v>168.92999999999998</v>
          </cell>
          <cell r="AE283">
            <v>168.44</v>
          </cell>
          <cell r="AF283">
            <v>165.25</v>
          </cell>
          <cell r="AG283">
            <v>166.85</v>
          </cell>
          <cell r="AH283">
            <v>170.55</v>
          </cell>
          <cell r="AI283">
            <v>173.55</v>
          </cell>
          <cell r="AJ283">
            <v>1508.7299999999998</v>
          </cell>
        </row>
        <row r="284">
          <cell r="Z284" t="str">
            <v>38324</v>
          </cell>
          <cell r="AA284">
            <v>104.09</v>
          </cell>
          <cell r="AB284">
            <v>104.99000000000001</v>
          </cell>
          <cell r="AC284">
            <v>104.99000000000001</v>
          </cell>
          <cell r="AD284">
            <v>104.99000000000001</v>
          </cell>
          <cell r="AE284">
            <v>104.99000000000001</v>
          </cell>
          <cell r="AF284">
            <v>101.89</v>
          </cell>
          <cell r="AG284">
            <v>104.71</v>
          </cell>
          <cell r="AH284">
            <v>105.61</v>
          </cell>
          <cell r="AI284">
            <v>105.61</v>
          </cell>
          <cell r="AJ284">
            <v>941.87000000000012</v>
          </cell>
        </row>
        <row r="285">
          <cell r="Z285" t="str">
            <v>39002</v>
          </cell>
          <cell r="AA285">
            <v>581</v>
          </cell>
          <cell r="AB285">
            <v>586.70000000000005</v>
          </cell>
          <cell r="AC285">
            <v>591.70000000000005</v>
          </cell>
          <cell r="AD285">
            <v>598.70000000000005</v>
          </cell>
          <cell r="AE285">
            <v>588.4</v>
          </cell>
          <cell r="AF285">
            <v>584.4</v>
          </cell>
          <cell r="AG285">
            <v>585.4</v>
          </cell>
          <cell r="AH285">
            <v>574.4</v>
          </cell>
          <cell r="AI285">
            <v>582.4</v>
          </cell>
          <cell r="AJ285">
            <v>5273.0999999999995</v>
          </cell>
        </row>
        <row r="286">
          <cell r="Z286" t="str">
            <v>39003</v>
          </cell>
          <cell r="AA286">
            <v>1384.0500000000002</v>
          </cell>
          <cell r="AB286">
            <v>1378.63</v>
          </cell>
          <cell r="AC286">
            <v>1372.0400000000002</v>
          </cell>
          <cell r="AD286">
            <v>1371.0400000000002</v>
          </cell>
          <cell r="AE286">
            <v>1375.24</v>
          </cell>
          <cell r="AF286">
            <v>1361.23</v>
          </cell>
          <cell r="AG286">
            <v>1363.46</v>
          </cell>
          <cell r="AH286">
            <v>1365.6599999999999</v>
          </cell>
          <cell r="AI286">
            <v>1375.51</v>
          </cell>
          <cell r="AJ286">
            <v>12346.859999999999</v>
          </cell>
        </row>
        <row r="287">
          <cell r="Z287" t="str">
            <v>39007</v>
          </cell>
          <cell r="AA287">
            <v>14917.630000000003</v>
          </cell>
          <cell r="AB287">
            <v>15082.510000000002</v>
          </cell>
          <cell r="AC287">
            <v>14998.930000000004</v>
          </cell>
          <cell r="AD287">
            <v>14835.689999999999</v>
          </cell>
          <cell r="AE287">
            <v>14763.51</v>
          </cell>
          <cell r="AF287">
            <v>14743.180000000006</v>
          </cell>
          <cell r="AG287">
            <v>14646.680000000002</v>
          </cell>
          <cell r="AH287">
            <v>14669.200000000004</v>
          </cell>
          <cell r="AI287">
            <v>14660.569999999996</v>
          </cell>
          <cell r="AJ287">
            <v>133317.90000000002</v>
          </cell>
        </row>
        <row r="288">
          <cell r="Z288" t="str">
            <v>39090</v>
          </cell>
          <cell r="AA288">
            <v>2742.6000000000004</v>
          </cell>
          <cell r="AB288">
            <v>2754.0299999999997</v>
          </cell>
          <cell r="AC288">
            <v>2730.6</v>
          </cell>
          <cell r="AD288">
            <v>2716.7</v>
          </cell>
          <cell r="AE288">
            <v>2708</v>
          </cell>
          <cell r="AF288">
            <v>2716</v>
          </cell>
          <cell r="AG288">
            <v>2714.9</v>
          </cell>
          <cell r="AH288">
            <v>2699.98</v>
          </cell>
          <cell r="AI288">
            <v>2694.9599999999996</v>
          </cell>
          <cell r="AJ288">
            <v>24477.77</v>
          </cell>
        </row>
        <row r="289">
          <cell r="Z289" t="str">
            <v>39119</v>
          </cell>
          <cell r="AA289">
            <v>3271.22</v>
          </cell>
          <cell r="AB289">
            <v>3283.1400000000003</v>
          </cell>
          <cell r="AC289">
            <v>3280.24</v>
          </cell>
          <cell r="AD289">
            <v>3269.7799999999997</v>
          </cell>
          <cell r="AE289">
            <v>3253.45</v>
          </cell>
          <cell r="AF289">
            <v>3279.62</v>
          </cell>
          <cell r="AG289">
            <v>3269.34</v>
          </cell>
          <cell r="AH289">
            <v>3247.3</v>
          </cell>
          <cell r="AI289">
            <v>3228.8700000000003</v>
          </cell>
          <cell r="AJ289">
            <v>29382.959999999999</v>
          </cell>
        </row>
        <row r="290">
          <cell r="Z290" t="str">
            <v>39120</v>
          </cell>
          <cell r="AA290">
            <v>925.82</v>
          </cell>
          <cell r="AB290">
            <v>924.2600000000001</v>
          </cell>
          <cell r="AC290">
            <v>924.2600000000001</v>
          </cell>
          <cell r="AD290">
            <v>919.57</v>
          </cell>
          <cell r="AE290">
            <v>914.57</v>
          </cell>
          <cell r="AF290">
            <v>912.82</v>
          </cell>
          <cell r="AG290">
            <v>918.82</v>
          </cell>
          <cell r="AH290">
            <v>929.47000000000014</v>
          </cell>
          <cell r="AI290">
            <v>933.29000000000008</v>
          </cell>
          <cell r="AJ290">
            <v>8302.880000000001</v>
          </cell>
        </row>
        <row r="291">
          <cell r="Z291" t="str">
            <v>39200</v>
          </cell>
          <cell r="AA291">
            <v>3487.84</v>
          </cell>
          <cell r="AB291">
            <v>3516.8599999999997</v>
          </cell>
          <cell r="AC291">
            <v>3513.1399999999994</v>
          </cell>
          <cell r="AD291">
            <v>3472.94</v>
          </cell>
          <cell r="AE291">
            <v>3460.58</v>
          </cell>
          <cell r="AF291">
            <v>3429.3399999999997</v>
          </cell>
          <cell r="AG291">
            <v>3430.7799999999997</v>
          </cell>
          <cell r="AH291">
            <v>3411.8499999999995</v>
          </cell>
          <cell r="AI291">
            <v>3400.38</v>
          </cell>
          <cell r="AJ291">
            <v>31123.71</v>
          </cell>
        </row>
        <row r="292">
          <cell r="Z292" t="str">
            <v>39201</v>
          </cell>
          <cell r="AA292">
            <v>6100.88</v>
          </cell>
          <cell r="AB292">
            <v>6116.8099999999995</v>
          </cell>
          <cell r="AC292">
            <v>6138.78</v>
          </cell>
          <cell r="AD292">
            <v>6139.48</v>
          </cell>
          <cell r="AE292">
            <v>6132.4600000000009</v>
          </cell>
          <cell r="AF292">
            <v>6144.8099999999995</v>
          </cell>
          <cell r="AG292">
            <v>6104.31</v>
          </cell>
          <cell r="AH292">
            <v>6115.75</v>
          </cell>
          <cell r="AI292">
            <v>6114.5599999999995</v>
          </cell>
          <cell r="AJ292">
            <v>55107.839999999989</v>
          </cell>
        </row>
        <row r="293">
          <cell r="Z293" t="str">
            <v>39202</v>
          </cell>
          <cell r="AA293">
            <v>3500.9300000000003</v>
          </cell>
          <cell r="AB293">
            <v>3561.42</v>
          </cell>
          <cell r="AC293">
            <v>3592.36</v>
          </cell>
          <cell r="AD293">
            <v>3539.1000000000004</v>
          </cell>
          <cell r="AE293">
            <v>3556.5800000000004</v>
          </cell>
          <cell r="AF293">
            <v>3549.4</v>
          </cell>
          <cell r="AG293">
            <v>3540.78</v>
          </cell>
          <cell r="AH293">
            <v>3529.16</v>
          </cell>
          <cell r="AI293">
            <v>3520.84</v>
          </cell>
          <cell r="AJ293">
            <v>31890.570000000003</v>
          </cell>
        </row>
        <row r="294">
          <cell r="Z294" t="str">
            <v>39203</v>
          </cell>
          <cell r="AA294">
            <v>1160.56</v>
          </cell>
          <cell r="AB294">
            <v>1160.54</v>
          </cell>
          <cell r="AC294">
            <v>1151.3499999999999</v>
          </cell>
          <cell r="AD294">
            <v>1158.5900000000001</v>
          </cell>
          <cell r="AE294">
            <v>1151.94</v>
          </cell>
          <cell r="AF294">
            <v>1169.3699999999999</v>
          </cell>
          <cell r="AG294">
            <v>1170.99</v>
          </cell>
          <cell r="AH294">
            <v>1166.76</v>
          </cell>
          <cell r="AI294">
            <v>1167.56</v>
          </cell>
          <cell r="AJ294">
            <v>10457.659999999998</v>
          </cell>
        </row>
        <row r="295">
          <cell r="Z295" t="str">
            <v>39204</v>
          </cell>
          <cell r="AA295">
            <v>1477.37</v>
          </cell>
          <cell r="AB295">
            <v>1502.35</v>
          </cell>
          <cell r="AC295">
            <v>1513.6999999999998</v>
          </cell>
          <cell r="AD295">
            <v>1512.84</v>
          </cell>
          <cell r="AE295">
            <v>1515.4499999999998</v>
          </cell>
          <cell r="AF295">
            <v>1505.51</v>
          </cell>
          <cell r="AG295">
            <v>1494.51</v>
          </cell>
          <cell r="AH295">
            <v>1488.62</v>
          </cell>
          <cell r="AI295">
            <v>1493.94</v>
          </cell>
          <cell r="AJ295">
            <v>13504.289999999999</v>
          </cell>
        </row>
        <row r="296">
          <cell r="Z296" t="str">
            <v>39205</v>
          </cell>
          <cell r="AA296">
            <v>1271.92</v>
          </cell>
          <cell r="AB296">
            <v>1287.75</v>
          </cell>
          <cell r="AC296">
            <v>1296.52</v>
          </cell>
          <cell r="AD296">
            <v>1309.54</v>
          </cell>
          <cell r="AE296">
            <v>1312.54</v>
          </cell>
          <cell r="AF296">
            <v>1310.5700000000002</v>
          </cell>
          <cell r="AG296">
            <v>1308.5</v>
          </cell>
          <cell r="AH296">
            <v>1305.8800000000001</v>
          </cell>
          <cell r="AI296">
            <v>1297.58</v>
          </cell>
          <cell r="AJ296">
            <v>11700.800000000001</v>
          </cell>
        </row>
        <row r="297">
          <cell r="Z297" t="str">
            <v>39207</v>
          </cell>
          <cell r="AA297">
            <v>3237.42</v>
          </cell>
          <cell r="AB297">
            <v>3347.13</v>
          </cell>
          <cell r="AC297">
            <v>3334.5299999999997</v>
          </cell>
          <cell r="AD297">
            <v>3324.79</v>
          </cell>
          <cell r="AE297">
            <v>3304.74</v>
          </cell>
          <cell r="AF297">
            <v>3312.81</v>
          </cell>
          <cell r="AG297">
            <v>3280.49</v>
          </cell>
          <cell r="AH297">
            <v>3279.26</v>
          </cell>
          <cell r="AI297">
            <v>3263.02</v>
          </cell>
          <cell r="AJ297">
            <v>29684.190000000006</v>
          </cell>
        </row>
        <row r="298">
          <cell r="Z298" t="str">
            <v>39208</v>
          </cell>
          <cell r="AA298">
            <v>4711.8100000000004</v>
          </cell>
          <cell r="AB298">
            <v>4726.3999999999996</v>
          </cell>
          <cell r="AC298">
            <v>4699.88</v>
          </cell>
          <cell r="AD298">
            <v>4689.7299999999996</v>
          </cell>
          <cell r="AE298">
            <v>4689.58</v>
          </cell>
          <cell r="AF298">
            <v>4674.8</v>
          </cell>
          <cell r="AG298">
            <v>4660.08</v>
          </cell>
          <cell r="AH298">
            <v>4667.2900000000009</v>
          </cell>
          <cell r="AI298">
            <v>4664.03</v>
          </cell>
          <cell r="AJ298">
            <v>42183.6</v>
          </cell>
        </row>
        <row r="299">
          <cell r="Z299" t="str">
            <v>39209</v>
          </cell>
          <cell r="AA299">
            <v>963.06</v>
          </cell>
          <cell r="AB299">
            <v>1002.48</v>
          </cell>
          <cell r="AC299">
            <v>1015.18</v>
          </cell>
          <cell r="AD299">
            <v>1032.9499999999998</v>
          </cell>
          <cell r="AE299">
            <v>1033.31</v>
          </cell>
          <cell r="AF299">
            <v>1000.9499999999999</v>
          </cell>
          <cell r="AG299">
            <v>984.05</v>
          </cell>
          <cell r="AH299">
            <v>975.95</v>
          </cell>
          <cell r="AI299">
            <v>972.13</v>
          </cell>
          <cell r="AJ299">
            <v>8980.06</v>
          </cell>
        </row>
        <row r="300">
          <cell r="Z300" t="str">
            <v>Grand Total</v>
          </cell>
          <cell r="AA300">
            <v>981501.6100000001</v>
          </cell>
          <cell r="AB300">
            <v>993897.04999999981</v>
          </cell>
          <cell r="AC300">
            <v>991798.25000000012</v>
          </cell>
          <cell r="AD300">
            <v>987886.33999999985</v>
          </cell>
          <cell r="AE300">
            <v>986448.94999999914</v>
          </cell>
          <cell r="AF300">
            <v>985831.01</v>
          </cell>
          <cell r="AG300">
            <v>983980.9500000003</v>
          </cell>
          <cell r="AH300">
            <v>981262.99999999977</v>
          </cell>
          <cell r="AI300">
            <v>979248.44</v>
          </cell>
          <cell r="AJ300">
            <v>8871855.5999999996</v>
          </cell>
        </row>
        <row r="301"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</row>
        <row r="302"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</row>
        <row r="303"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</row>
        <row r="305"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</row>
        <row r="306"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</row>
        <row r="309"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</row>
        <row r="315"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</row>
        <row r="316"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</row>
        <row r="329"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</row>
        <row r="344"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5"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</sheetData>
      <sheetData sheetId="5">
        <row r="3">
          <cell r="L3" t="str">
            <v>Total Enrollment</v>
          </cell>
        </row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11</v>
          </cell>
        </row>
        <row r="5"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Year Total</v>
          </cell>
        </row>
        <row r="6">
          <cell r="L6" t="str">
            <v>Sum of AA-FTE</v>
          </cell>
          <cell r="M6" t="str">
            <v>MONTH</v>
          </cell>
        </row>
        <row r="7">
          <cell r="L7" t="str">
            <v>LegacyCode</v>
          </cell>
          <cell r="M7" t="str">
            <v>01</v>
          </cell>
          <cell r="N7" t="str">
            <v>02</v>
          </cell>
          <cell r="O7" t="str">
            <v>03</v>
          </cell>
          <cell r="P7" t="str">
            <v>04</v>
          </cell>
          <cell r="Q7" t="str">
            <v>05</v>
          </cell>
          <cell r="R7" t="str">
            <v>06</v>
          </cell>
          <cell r="S7" t="str">
            <v>07</v>
          </cell>
          <cell r="T7" t="str">
            <v>08</v>
          </cell>
          <cell r="U7" t="str">
            <v>09</v>
          </cell>
          <cell r="V7" t="str">
            <v>10</v>
          </cell>
        </row>
        <row r="8">
          <cell r="L8" t="str">
            <v>02250</v>
          </cell>
          <cell r="M8">
            <v>0.14000000000000001</v>
          </cell>
          <cell r="N8">
            <v>0.14000000000000001</v>
          </cell>
          <cell r="O8">
            <v>0.14000000000000001</v>
          </cell>
          <cell r="P8">
            <v>0.15</v>
          </cell>
          <cell r="Q8">
            <v>0.12</v>
          </cell>
          <cell r="R8">
            <v>0.11</v>
          </cell>
          <cell r="S8">
            <v>0.11</v>
          </cell>
          <cell r="T8">
            <v>0.13</v>
          </cell>
          <cell r="U8">
            <v>0.13</v>
          </cell>
        </row>
        <row r="9">
          <cell r="L9" t="str">
            <v>03400</v>
          </cell>
          <cell r="M9">
            <v>0.03</v>
          </cell>
          <cell r="N9">
            <v>0.03</v>
          </cell>
          <cell r="O9">
            <v>0.03</v>
          </cell>
          <cell r="P9">
            <v>0.03</v>
          </cell>
          <cell r="Q9">
            <v>0.03</v>
          </cell>
          <cell r="R9">
            <v>0.03</v>
          </cell>
          <cell r="S9">
            <v>0.04</v>
          </cell>
          <cell r="T9">
            <v>0.03</v>
          </cell>
          <cell r="U9">
            <v>0.04</v>
          </cell>
        </row>
        <row r="10">
          <cell r="L10" t="str">
            <v>08122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0.01</v>
          </cell>
        </row>
        <row r="11">
          <cell r="L11" t="str">
            <v>08458</v>
          </cell>
          <cell r="N11">
            <v>0.86</v>
          </cell>
          <cell r="O11">
            <v>0.13</v>
          </cell>
          <cell r="P11">
            <v>0.68</v>
          </cell>
          <cell r="Q11">
            <v>0.03</v>
          </cell>
          <cell r="R11">
            <v>0.67</v>
          </cell>
          <cell r="S11">
            <v>9.0000000000000011E-2</v>
          </cell>
          <cell r="T11">
            <v>1.2200000000000002</v>
          </cell>
          <cell r="U11">
            <v>0.1</v>
          </cell>
        </row>
        <row r="12">
          <cell r="L12" t="str">
            <v>14005</v>
          </cell>
          <cell r="N12">
            <v>0</v>
          </cell>
          <cell r="O12">
            <v>0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T12">
            <v>0.01</v>
          </cell>
          <cell r="U12">
            <v>0</v>
          </cell>
          <cell r="V12">
            <v>0</v>
          </cell>
        </row>
        <row r="13">
          <cell r="L13" t="str">
            <v>17402</v>
          </cell>
          <cell r="M13">
            <v>0.06</v>
          </cell>
          <cell r="N13">
            <v>0.06</v>
          </cell>
          <cell r="O13">
            <v>0.02</v>
          </cell>
          <cell r="P13">
            <v>0.03</v>
          </cell>
          <cell r="Q13">
            <v>0.03</v>
          </cell>
          <cell r="R13">
            <v>0.02</v>
          </cell>
          <cell r="S13">
            <v>0.02</v>
          </cell>
          <cell r="T13">
            <v>0.02</v>
          </cell>
          <cell r="U13">
            <v>0.1</v>
          </cell>
        </row>
        <row r="14">
          <cell r="L14" t="str">
            <v>17405</v>
          </cell>
          <cell r="M14">
            <v>6.0000000000000005E-2</v>
          </cell>
          <cell r="N14">
            <v>0.1</v>
          </cell>
          <cell r="O14">
            <v>7.0000000000000007E-2</v>
          </cell>
          <cell r="P14">
            <v>0.04</v>
          </cell>
          <cell r="Q14">
            <v>6.9999999999999993E-2</v>
          </cell>
          <cell r="R14">
            <v>0.06</v>
          </cell>
          <cell r="S14">
            <v>7.0000000000000007E-2</v>
          </cell>
          <cell r="T14">
            <v>0.06</v>
          </cell>
          <cell r="U14">
            <v>7.0000000000000007E-2</v>
          </cell>
        </row>
        <row r="15">
          <cell r="L15" t="str">
            <v>18400</v>
          </cell>
          <cell r="M15">
            <v>0</v>
          </cell>
          <cell r="N15">
            <v>0.01</v>
          </cell>
          <cell r="O15">
            <v>0.01</v>
          </cell>
          <cell r="P15">
            <v>0.01</v>
          </cell>
          <cell r="Q15">
            <v>0.01</v>
          </cell>
          <cell r="R15">
            <v>0.01</v>
          </cell>
          <cell r="S15">
            <v>0.01</v>
          </cell>
          <cell r="T15">
            <v>0.01</v>
          </cell>
          <cell r="U15">
            <v>0.11000000000000001</v>
          </cell>
        </row>
        <row r="16">
          <cell r="L16" t="str">
            <v>27003</v>
          </cell>
          <cell r="M16">
            <v>0.19999999999999998</v>
          </cell>
          <cell r="N16">
            <v>0.14000000000000001</v>
          </cell>
          <cell r="O16">
            <v>0.14000000000000001</v>
          </cell>
          <cell r="P16">
            <v>0.11</v>
          </cell>
          <cell r="Q16">
            <v>0.18</v>
          </cell>
          <cell r="R16">
            <v>0.18999999999999997</v>
          </cell>
          <cell r="S16">
            <v>0.21</v>
          </cell>
          <cell r="T16">
            <v>0.1</v>
          </cell>
          <cell r="U16">
            <v>0.28000000000000003</v>
          </cell>
        </row>
        <row r="17">
          <cell r="L17" t="str">
            <v>32081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L18" t="str">
            <v>39201</v>
          </cell>
          <cell r="N18">
            <v>0.01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L19" t="str">
            <v>27402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L20" t="str">
            <v>17411</v>
          </cell>
          <cell r="R20">
            <v>0.10999999999999999</v>
          </cell>
        </row>
        <row r="21">
          <cell r="L21" t="str">
            <v>31015</v>
          </cell>
          <cell r="U21">
            <v>0.73</v>
          </cell>
        </row>
        <row r="22">
          <cell r="L22" t="str">
            <v>17415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Grand Total</v>
          </cell>
          <cell r="M23">
            <v>0.49</v>
          </cell>
          <cell r="N23">
            <v>1.3500000000000003</v>
          </cell>
          <cell r="O23">
            <v>0.54</v>
          </cell>
          <cell r="P23">
            <v>1.0600000000000003</v>
          </cell>
          <cell r="Q23">
            <v>0.47</v>
          </cell>
          <cell r="R23">
            <v>1.2000000000000002</v>
          </cell>
          <cell r="S23">
            <v>0.55000000000000004</v>
          </cell>
          <cell r="T23">
            <v>1.5800000000000003</v>
          </cell>
          <cell r="U23">
            <v>1.57</v>
          </cell>
          <cell r="V23">
            <v>0</v>
          </cell>
        </row>
        <row r="24">
          <cell r="V24"/>
        </row>
        <row r="25">
          <cell r="V25"/>
        </row>
        <row r="26">
          <cell r="V26"/>
        </row>
        <row r="27">
          <cell r="V27"/>
        </row>
        <row r="28">
          <cell r="V28"/>
        </row>
        <row r="29">
          <cell r="V29"/>
        </row>
        <row r="30">
          <cell r="V30"/>
        </row>
        <row r="31">
          <cell r="V31"/>
        </row>
      </sheetData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zoomScaleNormal="100" workbookViewId="0">
      <pane ySplit="7" topLeftCell="A299" activePane="bottomLeft" state="frozen"/>
      <selection pane="bottomLeft" activeCell="A2" sqref="A2"/>
    </sheetView>
  </sheetViews>
  <sheetFormatPr defaultRowHeight="10.5" x14ac:dyDescent="0.15"/>
  <cols>
    <col min="1" max="1" width="5.7109375" style="7" customWidth="1"/>
    <col min="2" max="2" width="15.5703125" style="2" bestFit="1" customWidth="1"/>
    <col min="3" max="3" width="11.7109375" style="3" customWidth="1"/>
    <col min="4" max="4" width="9" style="4" customWidth="1"/>
    <col min="5" max="6" width="8.42578125" style="4" bestFit="1" customWidth="1"/>
    <col min="7" max="7" width="9" style="4" customWidth="1"/>
    <col min="8" max="9" width="8.42578125" style="4" bestFit="1" customWidth="1"/>
    <col min="10" max="11" width="9" style="45" customWidth="1"/>
    <col min="12" max="12" width="8.42578125" style="45" customWidth="1"/>
    <col min="13" max="16384" width="9.140625" style="6"/>
  </cols>
  <sheetData>
    <row r="1" spans="1:12" ht="10.5" customHeight="1" x14ac:dyDescent="0.15">
      <c r="A1" s="1" t="s">
        <v>682</v>
      </c>
      <c r="J1" s="5"/>
      <c r="K1" s="5"/>
      <c r="L1" s="5"/>
    </row>
    <row r="2" spans="1:12" ht="10.5" customHeight="1" x14ac:dyDescent="0.15"/>
    <row r="3" spans="1:12" ht="10.5" customHeight="1" x14ac:dyDescent="0.15">
      <c r="C3" s="8"/>
      <c r="D3" s="9" t="s">
        <v>48</v>
      </c>
      <c r="E3" s="10"/>
      <c r="F3" s="11"/>
      <c r="G3" s="9" t="s">
        <v>49</v>
      </c>
      <c r="H3" s="10"/>
      <c r="I3" s="11"/>
      <c r="J3" s="12" t="s">
        <v>357</v>
      </c>
      <c r="K3" s="13"/>
      <c r="L3" s="13"/>
    </row>
    <row r="4" spans="1:12" ht="10.5" customHeight="1" x14ac:dyDescent="0.15">
      <c r="C4" s="8" t="s">
        <v>82</v>
      </c>
      <c r="D4" s="14"/>
      <c r="E4" s="15"/>
      <c r="F4" s="16" t="s">
        <v>609</v>
      </c>
      <c r="G4" s="14"/>
      <c r="H4" s="15"/>
      <c r="I4" s="16" t="s">
        <v>609</v>
      </c>
      <c r="J4" s="17"/>
      <c r="K4" s="18"/>
      <c r="L4" s="19" t="s">
        <v>609</v>
      </c>
    </row>
    <row r="5" spans="1:12" ht="10.5" customHeight="1" x14ac:dyDescent="0.15">
      <c r="A5" s="7" t="s">
        <v>81</v>
      </c>
      <c r="C5" s="8" t="s">
        <v>350</v>
      </c>
      <c r="D5" s="14"/>
      <c r="E5" s="15" t="s">
        <v>350</v>
      </c>
      <c r="F5" s="20">
        <v>1000</v>
      </c>
      <c r="G5" s="14"/>
      <c r="H5" s="15" t="s">
        <v>350</v>
      </c>
      <c r="I5" s="20">
        <v>1000</v>
      </c>
      <c r="J5" s="17"/>
      <c r="K5" s="18" t="s">
        <v>350</v>
      </c>
      <c r="L5" s="21">
        <v>1000</v>
      </c>
    </row>
    <row r="6" spans="1:12" ht="10.5" customHeight="1" x14ac:dyDescent="0.15">
      <c r="C6" s="8" t="s">
        <v>361</v>
      </c>
      <c r="D6" s="14" t="s">
        <v>50</v>
      </c>
      <c r="E6" s="15" t="s">
        <v>610</v>
      </c>
      <c r="F6" s="16" t="s">
        <v>350</v>
      </c>
      <c r="G6" s="14" t="s">
        <v>50</v>
      </c>
      <c r="H6" s="15" t="s">
        <v>610</v>
      </c>
      <c r="I6" s="16" t="s">
        <v>350</v>
      </c>
      <c r="J6" s="17" t="s">
        <v>50</v>
      </c>
      <c r="K6" s="18" t="s">
        <v>610</v>
      </c>
      <c r="L6" s="19" t="s">
        <v>350</v>
      </c>
    </row>
    <row r="7" spans="1:12" ht="10.5" customHeight="1" x14ac:dyDescent="0.15">
      <c r="B7" s="22" t="s">
        <v>355</v>
      </c>
      <c r="C7" s="23">
        <f>SUM(C8:C319)</f>
        <v>1076932.5420000004</v>
      </c>
      <c r="D7" s="24">
        <f>SUM(D8:D319)</f>
        <v>57198.540000000015</v>
      </c>
      <c r="E7" s="25">
        <f>C7/D7</f>
        <v>18.827972567131958</v>
      </c>
      <c r="F7" s="26">
        <f>(+D7/C7)*1000</f>
        <v>53.112463194560974</v>
      </c>
      <c r="G7" s="24">
        <f>SUM(G8:G319)</f>
        <v>4476.2700000000004</v>
      </c>
      <c r="H7" s="25">
        <f>C7/G7</f>
        <v>240.58703831538318</v>
      </c>
      <c r="I7" s="26">
        <f>(+G7/C7)*1000</f>
        <v>4.1564998970938314</v>
      </c>
      <c r="J7" s="27">
        <f>SUM(J8:J319)</f>
        <v>22767.679999999986</v>
      </c>
      <c r="K7" s="28">
        <f>C7/J7</f>
        <v>47.300934570408621</v>
      </c>
      <c r="L7" s="29">
        <f>(+J7/C7)*1000</f>
        <v>21.141231332574939</v>
      </c>
    </row>
    <row r="8" spans="1:12" ht="10.5" customHeight="1" x14ac:dyDescent="0.15">
      <c r="A8" s="30" t="s">
        <v>83</v>
      </c>
      <c r="B8" s="31" t="s">
        <v>84</v>
      </c>
      <c r="C8" s="32">
        <f>EnrollExtract!F5</f>
        <v>56.480999999999995</v>
      </c>
      <c r="D8" s="33">
        <f>Table34!D5</f>
        <v>9.92</v>
      </c>
      <c r="E8" s="34">
        <f>IF(D8=0,0,C8/D8)</f>
        <v>5.6936491935483868</v>
      </c>
      <c r="F8" s="35">
        <f>(+D8/C8)*1000</f>
        <v>175.63428409553657</v>
      </c>
      <c r="G8" s="33">
        <f>Table36!D5</f>
        <v>1</v>
      </c>
      <c r="H8" s="34">
        <f>IF(G8=0,0,C8/G8)</f>
        <v>56.480999999999995</v>
      </c>
      <c r="I8" s="36">
        <f>(+G8/C8)*1000</f>
        <v>17.705068961243608</v>
      </c>
      <c r="J8" s="37">
        <f>Table38!D5</f>
        <v>2.68</v>
      </c>
      <c r="K8" s="38">
        <f>IF(J8=0,0,C8/J8)</f>
        <v>21.074999999999996</v>
      </c>
      <c r="L8" s="39">
        <f>(+J8/C8)*1000</f>
        <v>47.449584816132862</v>
      </c>
    </row>
    <row r="9" spans="1:12" ht="10.5" customHeight="1" x14ac:dyDescent="0.15">
      <c r="A9" s="30" t="s">
        <v>85</v>
      </c>
      <c r="B9" s="31" t="s">
        <v>86</v>
      </c>
      <c r="C9" s="32">
        <f>EnrollExtract!F6</f>
        <v>18.8</v>
      </c>
      <c r="D9" s="33">
        <f>Table34!D6</f>
        <v>1.99</v>
      </c>
      <c r="E9" s="34">
        <f t="shared" ref="E9:E72" si="0">IF(D9=0,0,C9/D9)</f>
        <v>9.4472361809045236</v>
      </c>
      <c r="F9" s="35">
        <f t="shared" ref="F9:F72" si="1">(+D9/C9)*1000</f>
        <v>105.85106382978724</v>
      </c>
      <c r="G9" s="33">
        <f>Table36!D6</f>
        <v>0.25</v>
      </c>
      <c r="H9" s="34">
        <f t="shared" ref="H9:H72" si="2">IF(G9=0,0,C9/G9)</f>
        <v>75.2</v>
      </c>
      <c r="I9" s="36">
        <f t="shared" ref="I9:I72" si="3">(+G9/C9)*1000</f>
        <v>13.297872340425531</v>
      </c>
      <c r="J9" s="37">
        <f>Table38!D6</f>
        <v>0.38</v>
      </c>
      <c r="K9" s="38">
        <f t="shared" ref="K9:K72" si="4">IF(J9=0,0,C9/J9)</f>
        <v>49.473684210526315</v>
      </c>
      <c r="L9" s="39">
        <f t="shared" ref="L9:L72" si="5">(+J9/C9)*1000</f>
        <v>20.212765957446805</v>
      </c>
    </row>
    <row r="10" spans="1:12" ht="10.5" customHeight="1" x14ac:dyDescent="0.15">
      <c r="A10" s="30" t="s">
        <v>87</v>
      </c>
      <c r="B10" s="31" t="s">
        <v>88</v>
      </c>
      <c r="C10" s="32">
        <f>EnrollExtract!F7</f>
        <v>4458.6409999999996</v>
      </c>
      <c r="D10" s="33">
        <f>Table34!D7</f>
        <v>234.92</v>
      </c>
      <c r="E10" s="34">
        <f t="shared" si="0"/>
        <v>18.979401498382426</v>
      </c>
      <c r="F10" s="35">
        <f t="shared" si="1"/>
        <v>52.688700435850301</v>
      </c>
      <c r="G10" s="33">
        <f>Table36!D7</f>
        <v>16.5</v>
      </c>
      <c r="H10" s="34">
        <f t="shared" si="2"/>
        <v>270.22066666666666</v>
      </c>
      <c r="I10" s="36">
        <f t="shared" si="3"/>
        <v>3.7006791979888045</v>
      </c>
      <c r="J10" s="37">
        <f>Table38!D7</f>
        <v>87.58</v>
      </c>
      <c r="K10" s="38">
        <f t="shared" si="4"/>
        <v>50.909351450102761</v>
      </c>
      <c r="L10" s="39">
        <f t="shared" si="5"/>
        <v>19.642756615749061</v>
      </c>
    </row>
    <row r="11" spans="1:12" ht="10.5" customHeight="1" x14ac:dyDescent="0.15">
      <c r="A11" s="30" t="s">
        <v>89</v>
      </c>
      <c r="B11" s="31" t="s">
        <v>90</v>
      </c>
      <c r="C11" s="32">
        <f>EnrollExtract!F8</f>
        <v>189.98399999999998</v>
      </c>
      <c r="D11" s="33">
        <f>Table34!D8</f>
        <v>14.29</v>
      </c>
      <c r="E11" s="34">
        <f t="shared" si="0"/>
        <v>13.294891532540237</v>
      </c>
      <c r="F11" s="35">
        <f t="shared" si="1"/>
        <v>75.216860367188815</v>
      </c>
      <c r="G11" s="33">
        <f>Table36!D8</f>
        <v>1</v>
      </c>
      <c r="H11" s="34">
        <f t="shared" si="2"/>
        <v>189.98399999999998</v>
      </c>
      <c r="I11" s="36">
        <f t="shared" si="3"/>
        <v>5.2636011453596092</v>
      </c>
      <c r="J11" s="37">
        <f>Table38!D8</f>
        <v>7.34</v>
      </c>
      <c r="K11" s="38">
        <f t="shared" si="4"/>
        <v>25.883378746594005</v>
      </c>
      <c r="L11" s="39">
        <f t="shared" si="5"/>
        <v>38.63483240693953</v>
      </c>
    </row>
    <row r="12" spans="1:12" ht="10.5" customHeight="1" x14ac:dyDescent="0.15">
      <c r="A12" s="30" t="s">
        <v>91</v>
      </c>
      <c r="B12" s="31" t="s">
        <v>92</v>
      </c>
      <c r="C12" s="32">
        <f>EnrollExtract!F9</f>
        <v>342.79499999999996</v>
      </c>
      <c r="D12" s="33">
        <f>Table34!D9</f>
        <v>23.4</v>
      </c>
      <c r="E12" s="34">
        <f t="shared" si="0"/>
        <v>14.649358974358973</v>
      </c>
      <c r="F12" s="35">
        <f t="shared" si="1"/>
        <v>68.262372555025593</v>
      </c>
      <c r="G12" s="33">
        <f>Table36!D9</f>
        <v>3</v>
      </c>
      <c r="H12" s="34">
        <f t="shared" si="2"/>
        <v>114.26499999999999</v>
      </c>
      <c r="I12" s="36">
        <f t="shared" si="3"/>
        <v>8.7515862250032814</v>
      </c>
      <c r="J12" s="37">
        <f>Table38!D9</f>
        <v>11.58</v>
      </c>
      <c r="K12" s="38">
        <f t="shared" si="4"/>
        <v>29.602331606217614</v>
      </c>
      <c r="L12" s="39">
        <f t="shared" si="5"/>
        <v>33.781122828512672</v>
      </c>
    </row>
    <row r="13" spans="1:12" ht="10.5" customHeight="1" x14ac:dyDescent="0.15">
      <c r="A13" s="30" t="s">
        <v>93</v>
      </c>
      <c r="B13" s="31" t="s">
        <v>94</v>
      </c>
      <c r="C13" s="32">
        <f>EnrollExtract!F10</f>
        <v>2560.0830000000001</v>
      </c>
      <c r="D13" s="33">
        <f>Table34!D10</f>
        <v>134.52000000000001</v>
      </c>
      <c r="E13" s="34">
        <f t="shared" si="0"/>
        <v>19.031244424620873</v>
      </c>
      <c r="F13" s="35">
        <f t="shared" si="1"/>
        <v>52.545171387021441</v>
      </c>
      <c r="G13" s="33">
        <f>Table36!D10</f>
        <v>12</v>
      </c>
      <c r="H13" s="34">
        <f t="shared" si="2"/>
        <v>213.34025</v>
      </c>
      <c r="I13" s="36">
        <f t="shared" si="3"/>
        <v>4.6873480273881745</v>
      </c>
      <c r="J13" s="37">
        <f>Table38!D10</f>
        <v>63.76</v>
      </c>
      <c r="K13" s="38">
        <f t="shared" si="4"/>
        <v>40.151866373902138</v>
      </c>
      <c r="L13" s="39">
        <f t="shared" si="5"/>
        <v>24.905442518855832</v>
      </c>
    </row>
    <row r="14" spans="1:12" ht="10.5" customHeight="1" x14ac:dyDescent="0.15">
      <c r="A14" s="30" t="s">
        <v>95</v>
      </c>
      <c r="B14" s="31" t="s">
        <v>96</v>
      </c>
      <c r="C14" s="32">
        <f>EnrollExtract!F11</f>
        <v>610.29500000000019</v>
      </c>
      <c r="D14" s="33">
        <f>Table34!D11</f>
        <v>33.85</v>
      </c>
      <c r="E14" s="34">
        <f t="shared" si="0"/>
        <v>18.029394387001481</v>
      </c>
      <c r="F14" s="35">
        <f t="shared" si="1"/>
        <v>55.46498005063124</v>
      </c>
      <c r="G14" s="33">
        <f>Table36!D11</f>
        <v>2.31</v>
      </c>
      <c r="H14" s="34">
        <f t="shared" si="2"/>
        <v>264.19696969696975</v>
      </c>
      <c r="I14" s="36">
        <f t="shared" si="3"/>
        <v>3.7850547685955145</v>
      </c>
      <c r="J14" s="37">
        <f>Table38!D11</f>
        <v>13.54</v>
      </c>
      <c r="K14" s="38">
        <f t="shared" si="4"/>
        <v>45.073485967503707</v>
      </c>
      <c r="L14" s="39">
        <f t="shared" si="5"/>
        <v>22.185992020252492</v>
      </c>
    </row>
    <row r="15" spans="1:12" ht="10.5" customHeight="1" x14ac:dyDescent="0.15">
      <c r="A15" s="30" t="s">
        <v>97</v>
      </c>
      <c r="B15" s="31" t="s">
        <v>98</v>
      </c>
      <c r="C15" s="32">
        <f>EnrollExtract!F12</f>
        <v>18369.683400000005</v>
      </c>
      <c r="D15" s="33">
        <f>Table34!D12</f>
        <v>960.03</v>
      </c>
      <c r="E15" s="34">
        <f t="shared" si="0"/>
        <v>19.134488922221188</v>
      </c>
      <c r="F15" s="35">
        <f t="shared" si="1"/>
        <v>52.261651934621781</v>
      </c>
      <c r="G15" s="33">
        <f>Table36!D12</f>
        <v>77.36</v>
      </c>
      <c r="H15" s="34">
        <f t="shared" si="2"/>
        <v>237.45712771458125</v>
      </c>
      <c r="I15" s="36">
        <f t="shared" si="3"/>
        <v>4.2112865156946571</v>
      </c>
      <c r="J15" s="37">
        <f>Table38!D12</f>
        <v>355.73</v>
      </c>
      <c r="K15" s="38">
        <f t="shared" si="4"/>
        <v>51.639398982374288</v>
      </c>
      <c r="L15" s="39">
        <f t="shared" si="5"/>
        <v>19.365058844726736</v>
      </c>
    </row>
    <row r="16" spans="1:12" ht="10.5" customHeight="1" x14ac:dyDescent="0.15">
      <c r="A16" s="30" t="s">
        <v>99</v>
      </c>
      <c r="B16" s="31" t="s">
        <v>100</v>
      </c>
      <c r="C16" s="32">
        <f>EnrollExtract!F13</f>
        <v>119.73400000000001</v>
      </c>
      <c r="D16" s="33">
        <f>Table34!D13</f>
        <v>8.4</v>
      </c>
      <c r="E16" s="34">
        <f t="shared" si="0"/>
        <v>14.25404761904762</v>
      </c>
      <c r="F16" s="35">
        <f t="shared" si="1"/>
        <v>70.155511383566903</v>
      </c>
      <c r="G16" s="33">
        <f>Table36!D13</f>
        <v>0.7</v>
      </c>
      <c r="H16" s="34">
        <f t="shared" si="2"/>
        <v>171.04857142857145</v>
      </c>
      <c r="I16" s="36">
        <f t="shared" si="3"/>
        <v>5.8462926152972416</v>
      </c>
      <c r="J16" s="37">
        <f>Table38!D13</f>
        <v>3.06</v>
      </c>
      <c r="K16" s="38">
        <f t="shared" si="4"/>
        <v>39.128758169934642</v>
      </c>
      <c r="L16" s="39">
        <f t="shared" si="5"/>
        <v>25.55665057544223</v>
      </c>
    </row>
    <row r="17" spans="1:12" ht="10.5" customHeight="1" x14ac:dyDescent="0.15">
      <c r="A17" s="30" t="s">
        <v>101</v>
      </c>
      <c r="B17" s="31" t="s">
        <v>66</v>
      </c>
      <c r="C17" s="32">
        <f>EnrollExtract!F14</f>
        <v>1333.9119999999998</v>
      </c>
      <c r="D17" s="33">
        <f>Table34!D14</f>
        <v>70.19</v>
      </c>
      <c r="E17" s="34">
        <f t="shared" si="0"/>
        <v>19.004302607209002</v>
      </c>
      <c r="F17" s="35">
        <f t="shared" si="1"/>
        <v>52.619663066229265</v>
      </c>
      <c r="G17" s="33">
        <f>Table36!D14</f>
        <v>7.73</v>
      </c>
      <c r="H17" s="34">
        <f t="shared" si="2"/>
        <v>172.56300129366102</v>
      </c>
      <c r="I17" s="36">
        <f t="shared" si="3"/>
        <v>5.7949849765201913</v>
      </c>
      <c r="J17" s="37">
        <f>Table38!D14</f>
        <v>31.59</v>
      </c>
      <c r="K17" s="38">
        <f t="shared" si="4"/>
        <v>42.225767647989862</v>
      </c>
      <c r="L17" s="39">
        <f t="shared" si="5"/>
        <v>23.682221915688594</v>
      </c>
    </row>
    <row r="18" spans="1:12" ht="10.5" customHeight="1" x14ac:dyDescent="0.15">
      <c r="A18" s="30" t="s">
        <v>102</v>
      </c>
      <c r="B18" s="31" t="s">
        <v>103</v>
      </c>
      <c r="C18" s="32">
        <f>EnrollExtract!F15</f>
        <v>846.95699999999999</v>
      </c>
      <c r="D18" s="33">
        <f>Table34!D15</f>
        <v>47.6</v>
      </c>
      <c r="E18" s="34">
        <f t="shared" si="0"/>
        <v>17.793214285714285</v>
      </c>
      <c r="F18" s="35">
        <f t="shared" si="1"/>
        <v>56.201200297063494</v>
      </c>
      <c r="G18" s="33">
        <f>Table36!D15</f>
        <v>5.55</v>
      </c>
      <c r="H18" s="34">
        <f t="shared" si="2"/>
        <v>152.60486486486488</v>
      </c>
      <c r="I18" s="36">
        <f t="shared" si="3"/>
        <v>6.552871043039965</v>
      </c>
      <c r="J18" s="37">
        <f>Table38!D15</f>
        <v>21.49</v>
      </c>
      <c r="K18" s="38">
        <f t="shared" si="4"/>
        <v>39.411679851093531</v>
      </c>
      <c r="L18" s="39">
        <f t="shared" si="5"/>
        <v>25.373188957644835</v>
      </c>
    </row>
    <row r="19" spans="1:12" ht="10.5" customHeight="1" x14ac:dyDescent="0.15">
      <c r="A19" s="30" t="s">
        <v>104</v>
      </c>
      <c r="B19" s="31" t="s">
        <v>105</v>
      </c>
      <c r="C19" s="32">
        <f>EnrollExtract!F16</f>
        <v>2529.3459999999995</v>
      </c>
      <c r="D19" s="33">
        <f>Table34!D16</f>
        <v>137.12</v>
      </c>
      <c r="E19" s="34">
        <f t="shared" si="0"/>
        <v>18.446222287047839</v>
      </c>
      <c r="F19" s="35">
        <f t="shared" si="1"/>
        <v>54.211642060833128</v>
      </c>
      <c r="G19" s="33">
        <f>Table36!D16</f>
        <v>11</v>
      </c>
      <c r="H19" s="34">
        <f t="shared" si="2"/>
        <v>229.9405454545454</v>
      </c>
      <c r="I19" s="36">
        <f t="shared" si="3"/>
        <v>4.3489502820096586</v>
      </c>
      <c r="J19" s="37">
        <f>Table38!D16</f>
        <v>62.7</v>
      </c>
      <c r="K19" s="38">
        <f t="shared" si="4"/>
        <v>40.34044657097288</v>
      </c>
      <c r="L19" s="39">
        <f t="shared" si="5"/>
        <v>24.789016607455057</v>
      </c>
    </row>
    <row r="20" spans="1:12" ht="10.5" customHeight="1" x14ac:dyDescent="0.15">
      <c r="A20" s="30" t="s">
        <v>106</v>
      </c>
      <c r="B20" s="31" t="s">
        <v>107</v>
      </c>
      <c r="C20" s="32">
        <f>EnrollExtract!F17</f>
        <v>13405.105</v>
      </c>
      <c r="D20" s="33">
        <f>Table34!D17</f>
        <v>700.32</v>
      </c>
      <c r="E20" s="34">
        <f t="shared" si="0"/>
        <v>19.14139964587617</v>
      </c>
      <c r="F20" s="35">
        <f t="shared" si="1"/>
        <v>52.242783626088723</v>
      </c>
      <c r="G20" s="33">
        <f>Table36!D17</f>
        <v>49.81</v>
      </c>
      <c r="H20" s="34">
        <f t="shared" si="2"/>
        <v>269.12477414173861</v>
      </c>
      <c r="I20" s="36">
        <f t="shared" si="3"/>
        <v>3.7157485898096287</v>
      </c>
      <c r="J20" s="37">
        <f>Table38!D17</f>
        <v>309.62</v>
      </c>
      <c r="K20" s="38">
        <f t="shared" si="4"/>
        <v>43.295345907887082</v>
      </c>
      <c r="L20" s="39">
        <f t="shared" si="5"/>
        <v>23.097170816640379</v>
      </c>
    </row>
    <row r="21" spans="1:12" ht="10.5" customHeight="1" x14ac:dyDescent="0.15">
      <c r="A21" s="30" t="s">
        <v>108</v>
      </c>
      <c r="B21" s="31" t="s">
        <v>109</v>
      </c>
      <c r="C21" s="32">
        <f>EnrollExtract!F18</f>
        <v>624.58199999999999</v>
      </c>
      <c r="D21" s="33">
        <f>Table34!D18</f>
        <v>35.869999999999997</v>
      </c>
      <c r="E21" s="34">
        <f t="shared" si="0"/>
        <v>17.412378031781433</v>
      </c>
      <c r="F21" s="35">
        <f t="shared" si="1"/>
        <v>57.4304094578454</v>
      </c>
      <c r="G21" s="33">
        <f>Table36!D18</f>
        <v>3.48</v>
      </c>
      <c r="H21" s="34">
        <f t="shared" si="2"/>
        <v>179.47758620689655</v>
      </c>
      <c r="I21" s="36">
        <f t="shared" si="3"/>
        <v>5.5717263705966547</v>
      </c>
      <c r="J21" s="37">
        <f>Table38!D18</f>
        <v>15.74</v>
      </c>
      <c r="K21" s="38">
        <f t="shared" si="4"/>
        <v>39.681194409148667</v>
      </c>
      <c r="L21" s="39">
        <f t="shared" si="5"/>
        <v>25.200854331376828</v>
      </c>
    </row>
    <row r="22" spans="1:12" ht="10.5" customHeight="1" x14ac:dyDescent="0.15">
      <c r="A22" s="30" t="s">
        <v>110</v>
      </c>
      <c r="B22" s="31" t="s">
        <v>111</v>
      </c>
      <c r="C22" s="32">
        <f>EnrollExtract!F19</f>
        <v>9.6989999999999998</v>
      </c>
      <c r="D22" s="33">
        <f>Table34!D19</f>
        <v>1</v>
      </c>
      <c r="E22" s="34">
        <f t="shared" si="0"/>
        <v>9.6989999999999998</v>
      </c>
      <c r="F22" s="35">
        <f t="shared" si="1"/>
        <v>103.10341272296112</v>
      </c>
      <c r="G22" s="33">
        <f>Table36!D19</f>
        <v>0</v>
      </c>
      <c r="H22" s="34">
        <f t="shared" si="2"/>
        <v>0</v>
      </c>
      <c r="I22" s="36">
        <f t="shared" si="3"/>
        <v>0</v>
      </c>
      <c r="J22" s="37">
        <f>Table38!D19</f>
        <v>0</v>
      </c>
      <c r="K22" s="38">
        <f t="shared" si="4"/>
        <v>0</v>
      </c>
      <c r="L22" s="39">
        <f t="shared" si="5"/>
        <v>0</v>
      </c>
    </row>
    <row r="23" spans="1:12" ht="10.5" customHeight="1" x14ac:dyDescent="0.15">
      <c r="A23" s="30" t="s">
        <v>112</v>
      </c>
      <c r="B23" s="31" t="s">
        <v>113</v>
      </c>
      <c r="C23" s="32">
        <f>EnrollExtract!F20</f>
        <v>288.755</v>
      </c>
      <c r="D23" s="33">
        <f>Table34!D20</f>
        <v>19.329999999999998</v>
      </c>
      <c r="E23" s="34">
        <f t="shared" si="0"/>
        <v>14.938178996378687</v>
      </c>
      <c r="F23" s="35">
        <f t="shared" si="1"/>
        <v>66.942563765129606</v>
      </c>
      <c r="G23" s="33">
        <f>Table36!D20</f>
        <v>2.7</v>
      </c>
      <c r="H23" s="34">
        <f t="shared" si="2"/>
        <v>106.94629629629628</v>
      </c>
      <c r="I23" s="36">
        <f t="shared" si="3"/>
        <v>9.3504874374469722</v>
      </c>
      <c r="J23" s="37">
        <f>Table38!D20</f>
        <v>9.93</v>
      </c>
      <c r="K23" s="38">
        <f t="shared" si="4"/>
        <v>29.079053373615306</v>
      </c>
      <c r="L23" s="39">
        <f t="shared" si="5"/>
        <v>34.389014908832749</v>
      </c>
    </row>
    <row r="24" spans="1:12" ht="10.5" customHeight="1" x14ac:dyDescent="0.15">
      <c r="A24" s="30" t="s">
        <v>114</v>
      </c>
      <c r="B24" s="31" t="s">
        <v>115</v>
      </c>
      <c r="C24" s="32">
        <f>EnrollExtract!F21</f>
        <v>1342.1209999999999</v>
      </c>
      <c r="D24" s="33">
        <f>Table34!D21</f>
        <v>77.599999999999994</v>
      </c>
      <c r="E24" s="34">
        <f t="shared" si="0"/>
        <v>17.295373711340204</v>
      </c>
      <c r="F24" s="35">
        <f t="shared" si="1"/>
        <v>57.818929887841705</v>
      </c>
      <c r="G24" s="33">
        <f>Table36!D21</f>
        <v>6</v>
      </c>
      <c r="H24" s="34">
        <f t="shared" si="2"/>
        <v>223.68683333333331</v>
      </c>
      <c r="I24" s="36">
        <f t="shared" si="3"/>
        <v>4.4705358160702353</v>
      </c>
      <c r="J24" s="37">
        <f>Table38!D21</f>
        <v>32.409999999999997</v>
      </c>
      <c r="K24" s="38">
        <f t="shared" si="4"/>
        <v>41.410706572045662</v>
      </c>
      <c r="L24" s="39">
        <f t="shared" si="5"/>
        <v>24.148344299806055</v>
      </c>
    </row>
    <row r="25" spans="1:12" ht="10.5" customHeight="1" x14ac:dyDescent="0.15">
      <c r="A25" s="30" t="s">
        <v>116</v>
      </c>
      <c r="B25" s="31" t="s">
        <v>117</v>
      </c>
      <c r="C25" s="32">
        <f>EnrollExtract!F22</f>
        <v>1547.415</v>
      </c>
      <c r="D25" s="33">
        <f>Table34!D22</f>
        <v>83.68</v>
      </c>
      <c r="E25" s="34">
        <f t="shared" si="0"/>
        <v>18.49205305927342</v>
      </c>
      <c r="F25" s="35">
        <f t="shared" si="1"/>
        <v>54.077283728023836</v>
      </c>
      <c r="G25" s="33">
        <f>Table36!D22</f>
        <v>7.25</v>
      </c>
      <c r="H25" s="34">
        <f t="shared" si="2"/>
        <v>213.43655172413793</v>
      </c>
      <c r="I25" s="36">
        <f t="shared" si="3"/>
        <v>4.6852331145814148</v>
      </c>
      <c r="J25" s="37">
        <f>Table38!D22</f>
        <v>31.44</v>
      </c>
      <c r="K25" s="38">
        <f t="shared" si="4"/>
        <v>49.218034351145036</v>
      </c>
      <c r="L25" s="39">
        <f t="shared" si="5"/>
        <v>20.317755741026165</v>
      </c>
    </row>
    <row r="26" spans="1:12" ht="10.5" customHeight="1" x14ac:dyDescent="0.15">
      <c r="A26" s="30" t="s">
        <v>118</v>
      </c>
      <c r="B26" s="31" t="s">
        <v>119</v>
      </c>
      <c r="C26" s="32">
        <f>EnrollExtract!F23</f>
        <v>1260.7220000000002</v>
      </c>
      <c r="D26" s="33">
        <f>Table34!D23</f>
        <v>67.7</v>
      </c>
      <c r="E26" s="34">
        <f t="shared" si="0"/>
        <v>18.622186115214184</v>
      </c>
      <c r="F26" s="35">
        <f t="shared" si="1"/>
        <v>53.69938812838992</v>
      </c>
      <c r="G26" s="33">
        <f>Table36!D23</f>
        <v>6.4</v>
      </c>
      <c r="H26" s="34">
        <f t="shared" si="2"/>
        <v>196.98781250000002</v>
      </c>
      <c r="I26" s="36">
        <f t="shared" si="3"/>
        <v>5.0764561893898881</v>
      </c>
      <c r="J26" s="37">
        <f>Table38!D23</f>
        <v>32.61</v>
      </c>
      <c r="K26" s="38">
        <f t="shared" si="4"/>
        <v>38.660594909536961</v>
      </c>
      <c r="L26" s="39">
        <f t="shared" si="5"/>
        <v>25.866130677500664</v>
      </c>
    </row>
    <row r="27" spans="1:12" ht="10.5" customHeight="1" x14ac:dyDescent="0.15">
      <c r="A27" s="30" t="s">
        <v>120</v>
      </c>
      <c r="B27" s="31" t="s">
        <v>121</v>
      </c>
      <c r="C27" s="32">
        <f>EnrollExtract!F24</f>
        <v>7421.1930000000011</v>
      </c>
      <c r="D27" s="33">
        <f>Table34!D24</f>
        <v>401.87</v>
      </c>
      <c r="E27" s="34">
        <f t="shared" si="0"/>
        <v>18.466650907009733</v>
      </c>
      <c r="F27" s="35">
        <f t="shared" si="1"/>
        <v>54.151670762369335</v>
      </c>
      <c r="G27" s="33">
        <f>Table36!D24</f>
        <v>26.12</v>
      </c>
      <c r="H27" s="34">
        <f t="shared" si="2"/>
        <v>284.11918070444108</v>
      </c>
      <c r="I27" s="36">
        <f t="shared" si="3"/>
        <v>3.5196497382563687</v>
      </c>
      <c r="J27" s="37">
        <f>Table38!D24</f>
        <v>166.17</v>
      </c>
      <c r="K27" s="38">
        <f t="shared" si="4"/>
        <v>44.660245531684431</v>
      </c>
      <c r="L27" s="39">
        <f t="shared" si="5"/>
        <v>22.39127859900692</v>
      </c>
    </row>
    <row r="28" spans="1:12" ht="10.5" customHeight="1" x14ac:dyDescent="0.15">
      <c r="A28" s="30" t="s">
        <v>122</v>
      </c>
      <c r="B28" s="31" t="s">
        <v>123</v>
      </c>
      <c r="C28" s="32">
        <f>EnrollExtract!F25</f>
        <v>3510.262999999999</v>
      </c>
      <c r="D28" s="33">
        <f>Table34!D25</f>
        <v>190.05</v>
      </c>
      <c r="E28" s="34">
        <f t="shared" si="0"/>
        <v>18.470207840042089</v>
      </c>
      <c r="F28" s="35">
        <f t="shared" si="1"/>
        <v>54.141242408332388</v>
      </c>
      <c r="G28" s="33">
        <f>Table36!D25</f>
        <v>15.68</v>
      </c>
      <c r="H28" s="34">
        <f t="shared" si="2"/>
        <v>223.86881377551015</v>
      </c>
      <c r="I28" s="36">
        <f t="shared" si="3"/>
        <v>4.4669017677592828</v>
      </c>
      <c r="J28" s="37">
        <f>Table38!D25</f>
        <v>80.75</v>
      </c>
      <c r="K28" s="38">
        <f t="shared" si="4"/>
        <v>43.470749226006177</v>
      </c>
      <c r="L28" s="39">
        <f t="shared" si="5"/>
        <v>23.003974346081769</v>
      </c>
    </row>
    <row r="29" spans="1:12" ht="10.5" customHeight="1" x14ac:dyDescent="0.15">
      <c r="A29" s="30" t="s">
        <v>124</v>
      </c>
      <c r="B29" s="31" t="s">
        <v>125</v>
      </c>
      <c r="C29" s="32">
        <f>EnrollExtract!F26</f>
        <v>362.39099999999996</v>
      </c>
      <c r="D29" s="33">
        <f>Table34!D26</f>
        <v>18.309999999999999</v>
      </c>
      <c r="E29" s="34">
        <f t="shared" si="0"/>
        <v>19.79197160021846</v>
      </c>
      <c r="F29" s="35">
        <f t="shared" si="1"/>
        <v>50.525537333984566</v>
      </c>
      <c r="G29" s="33">
        <f>Table36!D26</f>
        <v>2.96</v>
      </c>
      <c r="H29" s="34">
        <f t="shared" si="2"/>
        <v>122.42939189189188</v>
      </c>
      <c r="I29" s="36">
        <f t="shared" si="3"/>
        <v>8.167973266444255</v>
      </c>
      <c r="J29" s="37">
        <f>Table38!D26</f>
        <v>9.1300000000000008</v>
      </c>
      <c r="K29" s="38">
        <f t="shared" si="4"/>
        <v>39.692332968236578</v>
      </c>
      <c r="L29" s="39">
        <f t="shared" si="5"/>
        <v>25.193782406295966</v>
      </c>
    </row>
    <row r="30" spans="1:12" ht="10.5" customHeight="1" x14ac:dyDescent="0.15">
      <c r="A30" s="30" t="s">
        <v>126</v>
      </c>
      <c r="B30" s="31" t="s">
        <v>127</v>
      </c>
      <c r="C30" s="32">
        <f>EnrollExtract!F27</f>
        <v>2641.114</v>
      </c>
      <c r="D30" s="33">
        <f>Table34!D27</f>
        <v>148.51</v>
      </c>
      <c r="E30" s="34">
        <f t="shared" si="0"/>
        <v>17.784081880008081</v>
      </c>
      <c r="F30" s="35">
        <f t="shared" si="1"/>
        <v>56.23006049719929</v>
      </c>
      <c r="G30" s="33">
        <f>Table36!D27</f>
        <v>11.28</v>
      </c>
      <c r="H30" s="34">
        <f t="shared" si="2"/>
        <v>234.1413120567376</v>
      </c>
      <c r="I30" s="36">
        <f t="shared" si="3"/>
        <v>4.270925071768958</v>
      </c>
      <c r="J30" s="37">
        <f>Table38!D27</f>
        <v>65.5</v>
      </c>
      <c r="K30" s="38">
        <f t="shared" si="4"/>
        <v>40.322351145038169</v>
      </c>
      <c r="L30" s="39">
        <f t="shared" si="5"/>
        <v>24.80014115255911</v>
      </c>
    </row>
    <row r="31" spans="1:12" ht="10.5" customHeight="1" x14ac:dyDescent="0.15">
      <c r="A31" s="30" t="s">
        <v>128</v>
      </c>
      <c r="B31" s="31" t="s">
        <v>129</v>
      </c>
      <c r="C31" s="32">
        <f>EnrollExtract!F28</f>
        <v>504.04599999999999</v>
      </c>
      <c r="D31" s="33">
        <f>Table34!D28</f>
        <v>34.450000000000003</v>
      </c>
      <c r="E31" s="34">
        <f t="shared" si="0"/>
        <v>14.631233671988388</v>
      </c>
      <c r="F31" s="35">
        <f t="shared" si="1"/>
        <v>68.346936589120844</v>
      </c>
      <c r="G31" s="33">
        <f>Table36!D28</f>
        <v>3.9</v>
      </c>
      <c r="H31" s="34">
        <f t="shared" si="2"/>
        <v>129.2425641025641</v>
      </c>
      <c r="I31" s="36">
        <f t="shared" si="3"/>
        <v>7.7373890478250003</v>
      </c>
      <c r="J31" s="37">
        <f>Table38!D28</f>
        <v>19.739999999999998</v>
      </c>
      <c r="K31" s="38">
        <f t="shared" si="4"/>
        <v>25.534245187436678</v>
      </c>
      <c r="L31" s="39">
        <f t="shared" si="5"/>
        <v>39.163092257452689</v>
      </c>
    </row>
    <row r="32" spans="1:12" ht="10.5" customHeight="1" x14ac:dyDescent="0.15">
      <c r="A32" s="30" t="s">
        <v>130</v>
      </c>
      <c r="B32" s="31" t="s">
        <v>131</v>
      </c>
      <c r="C32" s="32">
        <f>EnrollExtract!F29</f>
        <v>3213.625</v>
      </c>
      <c r="D32" s="33">
        <f>Table34!D29</f>
        <v>148.28</v>
      </c>
      <c r="E32" s="34">
        <f t="shared" si="0"/>
        <v>21.67268006474238</v>
      </c>
      <c r="F32" s="35">
        <f t="shared" si="1"/>
        <v>46.141040102687775</v>
      </c>
      <c r="G32" s="33">
        <f>Table36!D29</f>
        <v>4.1500000000000004</v>
      </c>
      <c r="H32" s="34">
        <f t="shared" si="2"/>
        <v>774.36746987951801</v>
      </c>
      <c r="I32" s="36">
        <f t="shared" si="3"/>
        <v>1.291376560737485</v>
      </c>
      <c r="J32" s="37">
        <f>Table38!D29</f>
        <v>35.299999999999997</v>
      </c>
      <c r="K32" s="38">
        <f t="shared" si="4"/>
        <v>91.037535410764875</v>
      </c>
      <c r="L32" s="39">
        <f t="shared" si="5"/>
        <v>10.984480143140534</v>
      </c>
    </row>
    <row r="33" spans="1:12" ht="10.5" customHeight="1" x14ac:dyDescent="0.15">
      <c r="A33" s="30" t="s">
        <v>645</v>
      </c>
      <c r="B33" s="31" t="s">
        <v>651</v>
      </c>
      <c r="C33" s="32">
        <f>EnrollExtract!F30</f>
        <v>114.06299999999999</v>
      </c>
      <c r="D33" s="33">
        <f>Table34!D30</f>
        <v>14.83</v>
      </c>
      <c r="E33" s="34">
        <f t="shared" si="0"/>
        <v>7.6913688469318942</v>
      </c>
      <c r="F33" s="35">
        <f t="shared" si="1"/>
        <v>130.01586842359046</v>
      </c>
      <c r="G33" s="33">
        <f>Table36!D30</f>
        <v>2</v>
      </c>
      <c r="H33" s="34">
        <f t="shared" si="2"/>
        <v>57.031499999999994</v>
      </c>
      <c r="I33" s="36">
        <f t="shared" si="3"/>
        <v>17.534169713228657</v>
      </c>
      <c r="J33" s="37">
        <f>Table38!D30</f>
        <v>8.9</v>
      </c>
      <c r="K33" s="38">
        <f t="shared" si="4"/>
        <v>12.816067415730336</v>
      </c>
      <c r="L33" s="39">
        <f t="shared" si="5"/>
        <v>78.027055223867521</v>
      </c>
    </row>
    <row r="34" spans="1:12" ht="10.5" customHeight="1" x14ac:dyDescent="0.15">
      <c r="A34" s="30" t="s">
        <v>132</v>
      </c>
      <c r="B34" s="31" t="s">
        <v>133</v>
      </c>
      <c r="C34" s="32">
        <f>EnrollExtract!F31</f>
        <v>22286.981</v>
      </c>
      <c r="D34" s="33">
        <f>Table34!D31</f>
        <v>1198.3699999999999</v>
      </c>
      <c r="E34" s="34">
        <f t="shared" si="0"/>
        <v>18.597746105126131</v>
      </c>
      <c r="F34" s="35">
        <f t="shared" si="1"/>
        <v>53.769956549969685</v>
      </c>
      <c r="G34" s="33">
        <f>Table36!D31</f>
        <v>90.05</v>
      </c>
      <c r="H34" s="34">
        <f t="shared" si="2"/>
        <v>247.49562465297058</v>
      </c>
      <c r="I34" s="36">
        <f t="shared" si="3"/>
        <v>4.0404754686155107</v>
      </c>
      <c r="J34" s="37">
        <f>Table38!D31</f>
        <v>540.67999999999995</v>
      </c>
      <c r="K34" s="38">
        <f t="shared" si="4"/>
        <v>41.220280017755421</v>
      </c>
      <c r="L34" s="39">
        <f t="shared" si="5"/>
        <v>24.259903124608933</v>
      </c>
    </row>
    <row r="35" spans="1:12" ht="10.5" customHeight="1" x14ac:dyDescent="0.15">
      <c r="A35" s="30" t="s">
        <v>134</v>
      </c>
      <c r="B35" s="31" t="s">
        <v>135</v>
      </c>
      <c r="C35" s="32">
        <f>EnrollExtract!F32</f>
        <v>1922.6299999999999</v>
      </c>
      <c r="D35" s="33">
        <f>Table34!D32</f>
        <v>102.14</v>
      </c>
      <c r="E35" s="34">
        <f t="shared" si="0"/>
        <v>18.823477579792442</v>
      </c>
      <c r="F35" s="35">
        <f t="shared" si="1"/>
        <v>53.125146283996401</v>
      </c>
      <c r="G35" s="33">
        <f>Table36!D32</f>
        <v>7.56</v>
      </c>
      <c r="H35" s="34">
        <f t="shared" si="2"/>
        <v>254.31613756613757</v>
      </c>
      <c r="I35" s="36">
        <f t="shared" si="3"/>
        <v>3.9321138232525237</v>
      </c>
      <c r="J35" s="37">
        <f>Table38!D32</f>
        <v>44.29</v>
      </c>
      <c r="K35" s="38">
        <f t="shared" si="4"/>
        <v>43.410024836306164</v>
      </c>
      <c r="L35" s="39">
        <f t="shared" si="5"/>
        <v>23.03615360209713</v>
      </c>
    </row>
    <row r="36" spans="1:12" ht="10.5" customHeight="1" x14ac:dyDescent="0.15">
      <c r="A36" s="30" t="s">
        <v>136</v>
      </c>
      <c r="B36" s="31" t="s">
        <v>67</v>
      </c>
      <c r="C36" s="32">
        <f>EnrollExtract!F33</f>
        <v>1623.3280000000002</v>
      </c>
      <c r="D36" s="33">
        <f>Table34!D33</f>
        <v>89.3</v>
      </c>
      <c r="E36" s="34">
        <f t="shared" si="0"/>
        <v>18.178365061590149</v>
      </c>
      <c r="F36" s="35">
        <f t="shared" si="1"/>
        <v>55.010447672928692</v>
      </c>
      <c r="G36" s="33">
        <f>Table36!D33</f>
        <v>8.5</v>
      </c>
      <c r="H36" s="34">
        <f t="shared" si="2"/>
        <v>190.97976470588239</v>
      </c>
      <c r="I36" s="36">
        <f t="shared" si="3"/>
        <v>5.2361568333694724</v>
      </c>
      <c r="J36" s="37">
        <f>Table38!D33</f>
        <v>34.11</v>
      </c>
      <c r="K36" s="38">
        <f t="shared" si="4"/>
        <v>47.590970389914986</v>
      </c>
      <c r="L36" s="39">
        <f t="shared" si="5"/>
        <v>21.0123893630862</v>
      </c>
    </row>
    <row r="37" spans="1:12" ht="10.5" customHeight="1" x14ac:dyDescent="0.15">
      <c r="A37" s="30" t="s">
        <v>137</v>
      </c>
      <c r="B37" s="31" t="s">
        <v>138</v>
      </c>
      <c r="C37" s="32">
        <f>EnrollExtract!F34</f>
        <v>160.77399999999997</v>
      </c>
      <c r="D37" s="33">
        <f>Table34!D34</f>
        <v>10.4</v>
      </c>
      <c r="E37" s="34">
        <f t="shared" si="0"/>
        <v>15.459038461538459</v>
      </c>
      <c r="F37" s="35">
        <f t="shared" si="1"/>
        <v>64.687076268550896</v>
      </c>
      <c r="G37" s="33">
        <f>Table36!D34</f>
        <v>0.9</v>
      </c>
      <c r="H37" s="34">
        <f t="shared" si="2"/>
        <v>178.63777777777776</v>
      </c>
      <c r="I37" s="36">
        <f t="shared" si="3"/>
        <v>5.5979200617015197</v>
      </c>
      <c r="J37" s="37">
        <f>Table38!D34</f>
        <v>4.12</v>
      </c>
      <c r="K37" s="38">
        <f t="shared" si="4"/>
        <v>39.022815533980577</v>
      </c>
      <c r="L37" s="39">
        <f t="shared" si="5"/>
        <v>25.626034060233625</v>
      </c>
    </row>
    <row r="38" spans="1:12" ht="10.5" customHeight="1" x14ac:dyDescent="0.15">
      <c r="A38" s="30" t="s">
        <v>139</v>
      </c>
      <c r="B38" s="31" t="s">
        <v>140</v>
      </c>
      <c r="C38" s="32">
        <f>EnrollExtract!F35</f>
        <v>3063.4389999999999</v>
      </c>
      <c r="D38" s="33">
        <f>Table34!D35</f>
        <v>155.66</v>
      </c>
      <c r="E38" s="34">
        <f t="shared" si="0"/>
        <v>19.680322497751508</v>
      </c>
      <c r="F38" s="35">
        <f t="shared" si="1"/>
        <v>50.812175466852779</v>
      </c>
      <c r="G38" s="33">
        <f>Table36!D35</f>
        <v>14</v>
      </c>
      <c r="H38" s="34">
        <f t="shared" si="2"/>
        <v>218.81707142857141</v>
      </c>
      <c r="I38" s="36">
        <f t="shared" si="3"/>
        <v>4.5700273450850499</v>
      </c>
      <c r="J38" s="37">
        <f>Table38!D35</f>
        <v>68.97</v>
      </c>
      <c r="K38" s="38">
        <f t="shared" si="4"/>
        <v>44.416978396404232</v>
      </c>
      <c r="L38" s="39">
        <f t="shared" si="5"/>
        <v>22.51391328503685</v>
      </c>
    </row>
    <row r="39" spans="1:12" ht="10.5" customHeight="1" x14ac:dyDescent="0.15">
      <c r="A39" s="30" t="s">
        <v>141</v>
      </c>
      <c r="B39" s="31" t="s">
        <v>142</v>
      </c>
      <c r="C39" s="32">
        <f>EnrollExtract!F36</f>
        <v>24621.449000000004</v>
      </c>
      <c r="D39" s="33">
        <f>Table34!D36</f>
        <v>1314.54</v>
      </c>
      <c r="E39" s="34">
        <f t="shared" si="0"/>
        <v>18.730087330929454</v>
      </c>
      <c r="F39" s="35">
        <f t="shared" si="1"/>
        <v>53.390034030897198</v>
      </c>
      <c r="G39" s="33">
        <f>Table36!D36</f>
        <v>98.1</v>
      </c>
      <c r="H39" s="34">
        <f t="shared" si="2"/>
        <v>250.98317023445469</v>
      </c>
      <c r="I39" s="36">
        <f t="shared" si="3"/>
        <v>3.9843308978281491</v>
      </c>
      <c r="J39" s="37">
        <f>Table38!D36</f>
        <v>377.4</v>
      </c>
      <c r="K39" s="38">
        <f t="shared" si="4"/>
        <v>65.239663487016443</v>
      </c>
      <c r="L39" s="39">
        <f t="shared" si="5"/>
        <v>15.328098683387802</v>
      </c>
    </row>
    <row r="40" spans="1:12" ht="10.5" customHeight="1" x14ac:dyDescent="0.15">
      <c r="A40" s="30" t="s">
        <v>143</v>
      </c>
      <c r="B40" s="31" t="s">
        <v>144</v>
      </c>
      <c r="C40" s="32">
        <f>EnrollExtract!F37</f>
        <v>7233.4450000000006</v>
      </c>
      <c r="D40" s="33">
        <f>Table34!D37</f>
        <v>371.7</v>
      </c>
      <c r="E40" s="34">
        <f t="shared" si="0"/>
        <v>19.460438525692766</v>
      </c>
      <c r="F40" s="35">
        <f t="shared" si="1"/>
        <v>51.386303483333322</v>
      </c>
      <c r="G40" s="33">
        <f>Table36!D37</f>
        <v>30.7</v>
      </c>
      <c r="H40" s="34">
        <f t="shared" si="2"/>
        <v>235.61710097719873</v>
      </c>
      <c r="I40" s="36">
        <f t="shared" si="3"/>
        <v>4.2441741106761715</v>
      </c>
      <c r="J40" s="37">
        <f>Table38!D37</f>
        <v>137.86000000000001</v>
      </c>
      <c r="K40" s="38">
        <f t="shared" si="4"/>
        <v>52.46949804149137</v>
      </c>
      <c r="L40" s="39">
        <f t="shared" si="5"/>
        <v>19.058691951068958</v>
      </c>
    </row>
    <row r="41" spans="1:12" ht="10.5" customHeight="1" x14ac:dyDescent="0.15">
      <c r="A41" s="30" t="s">
        <v>145</v>
      </c>
      <c r="B41" s="31" t="s">
        <v>146</v>
      </c>
      <c r="C41" s="32">
        <f>EnrollExtract!F38</f>
        <v>12448.176999999998</v>
      </c>
      <c r="D41" s="33">
        <f>Table34!D38</f>
        <v>652.17999999999995</v>
      </c>
      <c r="E41" s="34">
        <f t="shared" si="0"/>
        <v>19.087026587751847</v>
      </c>
      <c r="F41" s="35">
        <f t="shared" si="1"/>
        <v>52.391607220880616</v>
      </c>
      <c r="G41" s="33">
        <f>Table36!D38</f>
        <v>54.35</v>
      </c>
      <c r="H41" s="34">
        <f t="shared" si="2"/>
        <v>229.03729530818762</v>
      </c>
      <c r="I41" s="36">
        <f t="shared" si="3"/>
        <v>4.3661011568199921</v>
      </c>
      <c r="J41" s="37">
        <f>Table38!D38</f>
        <v>273.70999999999998</v>
      </c>
      <c r="K41" s="38">
        <f t="shared" si="4"/>
        <v>45.479438091410614</v>
      </c>
      <c r="L41" s="39">
        <f t="shared" si="5"/>
        <v>21.987958558108552</v>
      </c>
    </row>
    <row r="42" spans="1:12" ht="10.5" customHeight="1" x14ac:dyDescent="0.15">
      <c r="A42" s="30" t="s">
        <v>147</v>
      </c>
      <c r="B42" s="31" t="s">
        <v>148</v>
      </c>
      <c r="C42" s="32">
        <f>EnrollExtract!F39</f>
        <v>3310.4390000000003</v>
      </c>
      <c r="D42" s="33">
        <f>Table34!D39</f>
        <v>174.68</v>
      </c>
      <c r="E42" s="34">
        <f t="shared" si="0"/>
        <v>18.951448362720406</v>
      </c>
      <c r="F42" s="35">
        <f t="shared" si="1"/>
        <v>52.766415572073669</v>
      </c>
      <c r="G42" s="33">
        <f>Table36!D39</f>
        <v>12.32</v>
      </c>
      <c r="H42" s="34">
        <f t="shared" si="2"/>
        <v>268.70446428571432</v>
      </c>
      <c r="I42" s="36">
        <f t="shared" si="3"/>
        <v>3.7215607960152717</v>
      </c>
      <c r="J42" s="37">
        <f>Table38!D39</f>
        <v>49.8</v>
      </c>
      <c r="K42" s="38">
        <f t="shared" si="4"/>
        <v>66.474678714859451</v>
      </c>
      <c r="L42" s="39">
        <f t="shared" si="5"/>
        <v>15.043322048827962</v>
      </c>
    </row>
    <row r="43" spans="1:12" ht="10.5" customHeight="1" x14ac:dyDescent="0.15">
      <c r="A43" s="30" t="s">
        <v>149</v>
      </c>
      <c r="B43" s="31" t="s">
        <v>150</v>
      </c>
      <c r="C43" s="32">
        <f>EnrollExtract!F40</f>
        <v>389.54999999999995</v>
      </c>
      <c r="D43" s="33">
        <f>Table34!D40</f>
        <v>28.72</v>
      </c>
      <c r="E43" s="34">
        <f t="shared" si="0"/>
        <v>13.563718662952645</v>
      </c>
      <c r="F43" s="35">
        <f t="shared" si="1"/>
        <v>73.726094211269427</v>
      </c>
      <c r="G43" s="33">
        <f>Table36!D40</f>
        <v>2</v>
      </c>
      <c r="H43" s="34">
        <f t="shared" si="2"/>
        <v>194.77499999999998</v>
      </c>
      <c r="I43" s="36">
        <f t="shared" si="3"/>
        <v>5.1341291233474529</v>
      </c>
      <c r="J43" s="37">
        <f>Table38!D40</f>
        <v>10.220000000000001</v>
      </c>
      <c r="K43" s="38">
        <f t="shared" si="4"/>
        <v>38.11643835616438</v>
      </c>
      <c r="L43" s="39">
        <f t="shared" si="5"/>
        <v>26.235399820305485</v>
      </c>
    </row>
    <row r="44" spans="1:12" ht="10.5" customHeight="1" x14ac:dyDescent="0.15">
      <c r="A44" s="30" t="s">
        <v>151</v>
      </c>
      <c r="B44" s="31" t="s">
        <v>152</v>
      </c>
      <c r="C44" s="32">
        <f>EnrollExtract!F41</f>
        <v>30.35</v>
      </c>
      <c r="D44" s="33">
        <f>Table34!D41</f>
        <v>3</v>
      </c>
      <c r="E44" s="34">
        <f t="shared" si="0"/>
        <v>10.116666666666667</v>
      </c>
      <c r="F44" s="35">
        <f t="shared" si="1"/>
        <v>98.846787479406913</v>
      </c>
      <c r="G44" s="33">
        <f>Table36!D41</f>
        <v>1</v>
      </c>
      <c r="H44" s="34">
        <f t="shared" si="2"/>
        <v>30.35</v>
      </c>
      <c r="I44" s="36">
        <f t="shared" si="3"/>
        <v>32.948929159802304</v>
      </c>
      <c r="J44" s="37">
        <f>Table38!D41</f>
        <v>3.49</v>
      </c>
      <c r="K44" s="38">
        <f t="shared" si="4"/>
        <v>8.696275071633238</v>
      </c>
      <c r="L44" s="39">
        <f t="shared" si="5"/>
        <v>114.99176276771004</v>
      </c>
    </row>
    <row r="45" spans="1:12" ht="10.5" customHeight="1" x14ac:dyDescent="0.15">
      <c r="A45" s="30" t="s">
        <v>153</v>
      </c>
      <c r="B45" s="31" t="s">
        <v>154</v>
      </c>
      <c r="C45" s="32">
        <f>EnrollExtract!F42</f>
        <v>6312.4030000000002</v>
      </c>
      <c r="D45" s="33">
        <f>Table34!D42</f>
        <v>339.62</v>
      </c>
      <c r="E45" s="34">
        <f t="shared" si="0"/>
        <v>18.586664507390612</v>
      </c>
      <c r="F45" s="35">
        <f t="shared" si="1"/>
        <v>53.802014858683762</v>
      </c>
      <c r="G45" s="33">
        <f>Table36!D42</f>
        <v>25.73</v>
      </c>
      <c r="H45" s="34">
        <f t="shared" si="2"/>
        <v>245.33241352506801</v>
      </c>
      <c r="I45" s="36">
        <f t="shared" si="3"/>
        <v>4.0761022387195496</v>
      </c>
      <c r="J45" s="37">
        <f>Table38!D42</f>
        <v>156.32</v>
      </c>
      <c r="K45" s="38">
        <f t="shared" si="4"/>
        <v>40.381288382804506</v>
      </c>
      <c r="L45" s="39">
        <f t="shared" si="5"/>
        <v>24.763944887549162</v>
      </c>
    </row>
    <row r="46" spans="1:12" ht="10.5" customHeight="1" x14ac:dyDescent="0.15">
      <c r="A46" s="30" t="s">
        <v>155</v>
      </c>
      <c r="B46" s="31" t="s">
        <v>156</v>
      </c>
      <c r="C46" s="32">
        <f>EnrollExtract!F43</f>
        <v>649.70500000000004</v>
      </c>
      <c r="D46" s="33">
        <f>Table34!D43</f>
        <v>36.799999999999997</v>
      </c>
      <c r="E46" s="34">
        <f t="shared" si="0"/>
        <v>17.655027173913044</v>
      </c>
      <c r="F46" s="35">
        <f t="shared" si="1"/>
        <v>56.641090956664939</v>
      </c>
      <c r="G46" s="33">
        <f>Table36!D43</f>
        <v>3</v>
      </c>
      <c r="H46" s="34">
        <f t="shared" si="2"/>
        <v>216.56833333333336</v>
      </c>
      <c r="I46" s="36">
        <f t="shared" si="3"/>
        <v>4.6174802410324682</v>
      </c>
      <c r="J46" s="37">
        <f>Table38!D43</f>
        <v>23.96</v>
      </c>
      <c r="K46" s="38">
        <f t="shared" si="4"/>
        <v>27.116235392320537</v>
      </c>
      <c r="L46" s="39">
        <f t="shared" si="5"/>
        <v>36.878275525045979</v>
      </c>
    </row>
    <row r="47" spans="1:12" ht="10.5" customHeight="1" x14ac:dyDescent="0.15">
      <c r="A47" s="30" t="s">
        <v>157</v>
      </c>
      <c r="B47" s="31" t="s">
        <v>158</v>
      </c>
      <c r="C47" s="32">
        <f>EnrollExtract!F44</f>
        <v>1398.9459999999999</v>
      </c>
      <c r="D47" s="33">
        <f>Table34!D44</f>
        <v>70.77</v>
      </c>
      <c r="E47" s="34">
        <f t="shared" si="0"/>
        <v>19.767500353257031</v>
      </c>
      <c r="F47" s="35">
        <f t="shared" si="1"/>
        <v>50.588085601588624</v>
      </c>
      <c r="G47" s="33">
        <f>Table36!D44</f>
        <v>7.25</v>
      </c>
      <c r="H47" s="34">
        <f t="shared" si="2"/>
        <v>192.95806896551724</v>
      </c>
      <c r="I47" s="36">
        <f t="shared" si="3"/>
        <v>5.1824730904552432</v>
      </c>
      <c r="J47" s="37">
        <f>Table38!D44</f>
        <v>33.700000000000003</v>
      </c>
      <c r="K47" s="38">
        <f t="shared" si="4"/>
        <v>41.511750741839755</v>
      </c>
      <c r="L47" s="39">
        <f t="shared" si="5"/>
        <v>24.089564572185065</v>
      </c>
    </row>
    <row r="48" spans="1:12" ht="10.5" customHeight="1" x14ac:dyDescent="0.15">
      <c r="A48" s="30" t="s">
        <v>159</v>
      </c>
      <c r="B48" s="31" t="s">
        <v>160</v>
      </c>
      <c r="C48" s="32">
        <f>EnrollExtract!F45</f>
        <v>1018.4850000000002</v>
      </c>
      <c r="D48" s="33">
        <f>Table34!D45</f>
        <v>54.07</v>
      </c>
      <c r="E48" s="34">
        <f t="shared" si="0"/>
        <v>18.836415757351585</v>
      </c>
      <c r="F48" s="35">
        <f t="shared" si="1"/>
        <v>53.088656190321885</v>
      </c>
      <c r="G48" s="33">
        <f>Table36!D45</f>
        <v>4</v>
      </c>
      <c r="H48" s="34">
        <f t="shared" si="2"/>
        <v>254.62125000000006</v>
      </c>
      <c r="I48" s="36">
        <f t="shared" si="3"/>
        <v>3.927401974501342</v>
      </c>
      <c r="J48" s="37">
        <f>Table38!D45</f>
        <v>23.88</v>
      </c>
      <c r="K48" s="38">
        <f t="shared" si="4"/>
        <v>42.650125628140714</v>
      </c>
      <c r="L48" s="39">
        <f t="shared" si="5"/>
        <v>23.446589787773011</v>
      </c>
    </row>
    <row r="49" spans="1:12" ht="10.5" customHeight="1" x14ac:dyDescent="0.15">
      <c r="A49" s="30" t="s">
        <v>161</v>
      </c>
      <c r="B49" s="31" t="s">
        <v>162</v>
      </c>
      <c r="C49" s="32">
        <f>EnrollExtract!F46</f>
        <v>2396.431</v>
      </c>
      <c r="D49" s="33">
        <f>Table34!D46</f>
        <v>124.12</v>
      </c>
      <c r="E49" s="34">
        <f t="shared" si="0"/>
        <v>19.307371898163069</v>
      </c>
      <c r="F49" s="35">
        <f t="shared" si="1"/>
        <v>51.793688197156527</v>
      </c>
      <c r="G49" s="33">
        <f>Table36!D46</f>
        <v>0.2</v>
      </c>
      <c r="H49" s="34">
        <f t="shared" si="2"/>
        <v>11982.154999999999</v>
      </c>
      <c r="I49" s="36">
        <f t="shared" si="3"/>
        <v>8.3457441503636029E-2</v>
      </c>
      <c r="J49" s="37">
        <f>Table38!D46</f>
        <v>65.48</v>
      </c>
      <c r="K49" s="38">
        <f t="shared" si="4"/>
        <v>36.597907758094074</v>
      </c>
      <c r="L49" s="39">
        <f t="shared" si="5"/>
        <v>27.32396634829044</v>
      </c>
    </row>
    <row r="50" spans="1:12" ht="10.5" customHeight="1" x14ac:dyDescent="0.15">
      <c r="A50" s="30" t="s">
        <v>163</v>
      </c>
      <c r="B50" s="31" t="s">
        <v>164</v>
      </c>
      <c r="C50" s="32">
        <f>EnrollExtract!F47</f>
        <v>4863.317</v>
      </c>
      <c r="D50" s="33">
        <f>Table34!D47</f>
        <v>254.34</v>
      </c>
      <c r="E50" s="34">
        <f t="shared" si="0"/>
        <v>19.1213218526382</v>
      </c>
      <c r="F50" s="35">
        <f t="shared" si="1"/>
        <v>52.297639656226401</v>
      </c>
      <c r="G50" s="33">
        <f>Table36!D47</f>
        <v>23.2</v>
      </c>
      <c r="H50" s="34">
        <f t="shared" si="2"/>
        <v>209.6257327586207</v>
      </c>
      <c r="I50" s="36">
        <f t="shared" si="3"/>
        <v>4.770406699789465</v>
      </c>
      <c r="J50" s="37">
        <f>Table38!D47</f>
        <v>104.55</v>
      </c>
      <c r="K50" s="38">
        <f t="shared" si="4"/>
        <v>46.516661884265901</v>
      </c>
      <c r="L50" s="39">
        <f t="shared" si="5"/>
        <v>21.497673295818473</v>
      </c>
    </row>
    <row r="51" spans="1:12" ht="10.5" customHeight="1" x14ac:dyDescent="0.15">
      <c r="A51" s="30" t="s">
        <v>165</v>
      </c>
      <c r="B51" s="31" t="s">
        <v>166</v>
      </c>
      <c r="C51" s="32">
        <f>EnrollExtract!F48</f>
        <v>171.702</v>
      </c>
      <c r="D51" s="33">
        <f>Table34!D48</f>
        <v>10.24</v>
      </c>
      <c r="E51" s="34">
        <f t="shared" si="0"/>
        <v>16.767773437500001</v>
      </c>
      <c r="F51" s="35">
        <f t="shared" si="1"/>
        <v>59.63821038776485</v>
      </c>
      <c r="G51" s="33">
        <f>Table36!D48</f>
        <v>1.54</v>
      </c>
      <c r="H51" s="34">
        <f t="shared" si="2"/>
        <v>111.4948051948052</v>
      </c>
      <c r="I51" s="36">
        <f t="shared" si="3"/>
        <v>8.9690277340974482</v>
      </c>
      <c r="J51" s="37">
        <f>Table38!D48</f>
        <v>5.8</v>
      </c>
      <c r="K51" s="38">
        <f t="shared" si="4"/>
        <v>29.603793103448275</v>
      </c>
      <c r="L51" s="39">
        <f t="shared" si="5"/>
        <v>33.779455102444935</v>
      </c>
    </row>
    <row r="52" spans="1:12" ht="10.5" customHeight="1" x14ac:dyDescent="0.15">
      <c r="A52" s="30" t="s">
        <v>167</v>
      </c>
      <c r="B52" s="31" t="s">
        <v>168</v>
      </c>
      <c r="C52" s="32">
        <f>EnrollExtract!F49</f>
        <v>777.64800000000002</v>
      </c>
      <c r="D52" s="33">
        <f>Table34!D49</f>
        <v>45.98</v>
      </c>
      <c r="E52" s="34">
        <f t="shared" si="0"/>
        <v>16.912744671596347</v>
      </c>
      <c r="F52" s="35">
        <f t="shared" si="1"/>
        <v>59.127008620867016</v>
      </c>
      <c r="G52" s="33">
        <f>Table36!D49</f>
        <v>4.25</v>
      </c>
      <c r="H52" s="34">
        <f t="shared" si="2"/>
        <v>182.976</v>
      </c>
      <c r="I52" s="36">
        <f t="shared" si="3"/>
        <v>5.465197621545995</v>
      </c>
      <c r="J52" s="37">
        <f>Table38!D49</f>
        <v>21.02</v>
      </c>
      <c r="K52" s="38">
        <f t="shared" si="4"/>
        <v>36.995623215984779</v>
      </c>
      <c r="L52" s="39">
        <f t="shared" si="5"/>
        <v>27.030224471740425</v>
      </c>
    </row>
    <row r="53" spans="1:12" ht="10.5" customHeight="1" x14ac:dyDescent="0.15">
      <c r="A53" s="30" t="s">
        <v>169</v>
      </c>
      <c r="B53" s="31" t="s">
        <v>170</v>
      </c>
      <c r="C53" s="32">
        <f>EnrollExtract!F50</f>
        <v>24.7</v>
      </c>
      <c r="D53" s="33">
        <f>Table34!D50</f>
        <v>2.1</v>
      </c>
      <c r="E53" s="34">
        <f t="shared" si="0"/>
        <v>11.761904761904761</v>
      </c>
      <c r="F53" s="35">
        <f t="shared" si="1"/>
        <v>85.020242914979775</v>
      </c>
      <c r="G53" s="33">
        <f>Table36!D50</f>
        <v>0</v>
      </c>
      <c r="H53" s="34">
        <f t="shared" si="2"/>
        <v>0</v>
      </c>
      <c r="I53" s="36">
        <f t="shared" si="3"/>
        <v>0</v>
      </c>
      <c r="J53" s="37">
        <f>Table38!D50</f>
        <v>1.69</v>
      </c>
      <c r="K53" s="38">
        <f t="shared" si="4"/>
        <v>14.615384615384615</v>
      </c>
      <c r="L53" s="39">
        <f t="shared" si="5"/>
        <v>68.421052631578945</v>
      </c>
    </row>
    <row r="54" spans="1:12" ht="10.5" customHeight="1" x14ac:dyDescent="0.15">
      <c r="A54" s="30" t="s">
        <v>171</v>
      </c>
      <c r="B54" s="31" t="s">
        <v>172</v>
      </c>
      <c r="C54" s="32">
        <f>EnrollExtract!F51</f>
        <v>5932.6389999999992</v>
      </c>
      <c r="D54" s="33">
        <f>Table34!D51</f>
        <v>299.57</v>
      </c>
      <c r="E54" s="34">
        <f t="shared" si="0"/>
        <v>19.803848850018358</v>
      </c>
      <c r="F54" s="35">
        <f t="shared" si="1"/>
        <v>50.495234919906643</v>
      </c>
      <c r="G54" s="33">
        <f>Table36!D51</f>
        <v>22.9</v>
      </c>
      <c r="H54" s="34">
        <f t="shared" si="2"/>
        <v>259.06720524017464</v>
      </c>
      <c r="I54" s="36">
        <f t="shared" si="3"/>
        <v>3.8600022688048274</v>
      </c>
      <c r="J54" s="37">
        <f>Table38!D51</f>
        <v>145.94</v>
      </c>
      <c r="K54" s="38">
        <f t="shared" si="4"/>
        <v>40.651219679320263</v>
      </c>
      <c r="L54" s="39">
        <f t="shared" si="5"/>
        <v>24.599507908706396</v>
      </c>
    </row>
    <row r="55" spans="1:12" ht="10.5" customHeight="1" x14ac:dyDescent="0.15">
      <c r="A55" s="30" t="s">
        <v>173</v>
      </c>
      <c r="B55" s="31" t="s">
        <v>174</v>
      </c>
      <c r="C55" s="32">
        <f>EnrollExtract!F52</f>
        <v>92.205000000000013</v>
      </c>
      <c r="D55" s="33">
        <f>Table34!D52</f>
        <v>10.58</v>
      </c>
      <c r="E55" s="34">
        <f t="shared" si="0"/>
        <v>8.7150283553875241</v>
      </c>
      <c r="F55" s="35">
        <f t="shared" si="1"/>
        <v>114.74431972235777</v>
      </c>
      <c r="G55" s="33">
        <f>Table36!D52</f>
        <v>2</v>
      </c>
      <c r="H55" s="34">
        <f t="shared" si="2"/>
        <v>46.102500000000006</v>
      </c>
      <c r="I55" s="36">
        <f t="shared" si="3"/>
        <v>21.690797679084643</v>
      </c>
      <c r="J55" s="37">
        <f>Table38!D52</f>
        <v>4.4000000000000004</v>
      </c>
      <c r="K55" s="38">
        <f t="shared" si="4"/>
        <v>20.955681818181819</v>
      </c>
      <c r="L55" s="39">
        <f t="shared" si="5"/>
        <v>47.71975489398622</v>
      </c>
    </row>
    <row r="56" spans="1:12" ht="10.5" customHeight="1" x14ac:dyDescent="0.15">
      <c r="A56" s="30" t="s">
        <v>175</v>
      </c>
      <c r="B56" s="31" t="s">
        <v>176</v>
      </c>
      <c r="C56" s="32">
        <f>EnrollExtract!F53</f>
        <v>252.62899999999999</v>
      </c>
      <c r="D56" s="33">
        <f>Table34!D53</f>
        <v>19.45</v>
      </c>
      <c r="E56" s="34">
        <f t="shared" si="0"/>
        <v>12.988637532133676</v>
      </c>
      <c r="F56" s="35">
        <f t="shared" si="1"/>
        <v>76.990369276686366</v>
      </c>
      <c r="G56" s="33">
        <f>Table36!D53</f>
        <v>2</v>
      </c>
      <c r="H56" s="34">
        <f t="shared" si="2"/>
        <v>126.3145</v>
      </c>
      <c r="I56" s="36">
        <f t="shared" si="3"/>
        <v>7.9167474834638938</v>
      </c>
      <c r="J56" s="37">
        <f>Table38!D53</f>
        <v>10.220000000000001</v>
      </c>
      <c r="K56" s="38">
        <f t="shared" si="4"/>
        <v>24.719080234833658</v>
      </c>
      <c r="L56" s="39">
        <f t="shared" si="5"/>
        <v>40.454579640500505</v>
      </c>
    </row>
    <row r="57" spans="1:12" ht="10.5" customHeight="1" x14ac:dyDescent="0.15">
      <c r="A57" s="30">
        <v>10003</v>
      </c>
      <c r="B57" s="31" t="s">
        <v>177</v>
      </c>
      <c r="C57" s="32">
        <f>EnrollExtract!F54</f>
        <v>39.9</v>
      </c>
      <c r="D57" s="33">
        <f>Table34!D54</f>
        <v>2.35</v>
      </c>
      <c r="E57" s="34">
        <f t="shared" si="0"/>
        <v>16.978723404255319</v>
      </c>
      <c r="F57" s="35">
        <f t="shared" si="1"/>
        <v>58.897243107769427</v>
      </c>
      <c r="G57" s="33">
        <f>Table36!D54</f>
        <v>1</v>
      </c>
      <c r="H57" s="34">
        <f t="shared" si="2"/>
        <v>39.9</v>
      </c>
      <c r="I57" s="36">
        <f t="shared" si="3"/>
        <v>25.062656641604011</v>
      </c>
      <c r="J57" s="37">
        <f>Table38!D54</f>
        <v>2.62</v>
      </c>
      <c r="K57" s="38">
        <f t="shared" si="4"/>
        <v>15.229007633587786</v>
      </c>
      <c r="L57" s="39">
        <f t="shared" si="5"/>
        <v>65.664160401002505</v>
      </c>
    </row>
    <row r="58" spans="1:12" ht="10.5" customHeight="1" x14ac:dyDescent="0.15">
      <c r="A58" s="30">
        <v>10050</v>
      </c>
      <c r="B58" s="31" t="s">
        <v>178</v>
      </c>
      <c r="C58" s="32">
        <f>EnrollExtract!F55</f>
        <v>242.32700000000003</v>
      </c>
      <c r="D58" s="33">
        <f>Table34!D55</f>
        <v>14.5</v>
      </c>
      <c r="E58" s="34">
        <f t="shared" si="0"/>
        <v>16.712206896551727</v>
      </c>
      <c r="F58" s="35">
        <f t="shared" si="1"/>
        <v>59.836501916831381</v>
      </c>
      <c r="G58" s="33">
        <f>Table36!D55</f>
        <v>2</v>
      </c>
      <c r="H58" s="34">
        <f t="shared" si="2"/>
        <v>121.16350000000001</v>
      </c>
      <c r="I58" s="36">
        <f t="shared" si="3"/>
        <v>8.2533106092181221</v>
      </c>
      <c r="J58" s="37">
        <f>Table38!D55</f>
        <v>9.4600000000000009</v>
      </c>
      <c r="K58" s="38">
        <f t="shared" si="4"/>
        <v>25.615961945031714</v>
      </c>
      <c r="L58" s="39">
        <f t="shared" si="5"/>
        <v>39.038159181601721</v>
      </c>
    </row>
    <row r="59" spans="1:12" ht="10.5" customHeight="1" x14ac:dyDescent="0.15">
      <c r="A59" s="30">
        <v>10065</v>
      </c>
      <c r="B59" s="31" t="s">
        <v>179</v>
      </c>
      <c r="C59" s="32">
        <f>EnrollExtract!F56</f>
        <v>48.908000000000001</v>
      </c>
      <c r="D59" s="33">
        <f>Table34!D56</f>
        <v>2.34</v>
      </c>
      <c r="E59" s="34">
        <f t="shared" si="0"/>
        <v>20.900854700854701</v>
      </c>
      <c r="F59" s="35">
        <f t="shared" si="1"/>
        <v>47.844933344238157</v>
      </c>
      <c r="G59" s="33">
        <f>Table36!D56</f>
        <v>0</v>
      </c>
      <c r="H59" s="34">
        <f t="shared" si="2"/>
        <v>0</v>
      </c>
      <c r="I59" s="36">
        <f t="shared" si="3"/>
        <v>0</v>
      </c>
      <c r="J59" s="37">
        <f>Table38!D56</f>
        <v>1.96</v>
      </c>
      <c r="K59" s="38">
        <f t="shared" si="4"/>
        <v>24.953061224489797</v>
      </c>
      <c r="L59" s="39">
        <f t="shared" si="5"/>
        <v>40.075243313977268</v>
      </c>
    </row>
    <row r="60" spans="1:12" ht="10.5" customHeight="1" x14ac:dyDescent="0.15">
      <c r="A60" s="30">
        <v>10070</v>
      </c>
      <c r="B60" s="31" t="s">
        <v>180</v>
      </c>
      <c r="C60" s="32">
        <f>EnrollExtract!F57</f>
        <v>201.90699999999998</v>
      </c>
      <c r="D60" s="33">
        <f>Table34!D57</f>
        <v>16.8</v>
      </c>
      <c r="E60" s="34">
        <f t="shared" si="0"/>
        <v>12.018273809523809</v>
      </c>
      <c r="F60" s="35">
        <f t="shared" si="1"/>
        <v>83.206624832224747</v>
      </c>
      <c r="G60" s="33">
        <f>Table36!D57</f>
        <v>3</v>
      </c>
      <c r="H60" s="34">
        <f t="shared" si="2"/>
        <v>67.302333333333323</v>
      </c>
      <c r="I60" s="36">
        <f t="shared" si="3"/>
        <v>14.858325862897276</v>
      </c>
      <c r="J60" s="37">
        <f>Table38!D57</f>
        <v>9.4600000000000009</v>
      </c>
      <c r="K60" s="38">
        <f t="shared" si="4"/>
        <v>21.343234672304437</v>
      </c>
      <c r="L60" s="39">
        <f t="shared" si="5"/>
        <v>46.85325422100275</v>
      </c>
    </row>
    <row r="61" spans="1:12" ht="10.5" customHeight="1" x14ac:dyDescent="0.15">
      <c r="A61" s="30">
        <v>10309</v>
      </c>
      <c r="B61" s="31" t="s">
        <v>181</v>
      </c>
      <c r="C61" s="32">
        <f>EnrollExtract!F58</f>
        <v>331.95399999999995</v>
      </c>
      <c r="D61" s="33">
        <f>Table34!D58</f>
        <v>21.39</v>
      </c>
      <c r="E61" s="34">
        <f t="shared" si="0"/>
        <v>15.519121084618979</v>
      </c>
      <c r="F61" s="35">
        <f t="shared" si="1"/>
        <v>64.436638811401593</v>
      </c>
      <c r="G61" s="33">
        <f>Table36!D58</f>
        <v>1.98</v>
      </c>
      <c r="H61" s="34">
        <f t="shared" si="2"/>
        <v>167.65353535353532</v>
      </c>
      <c r="I61" s="36">
        <f t="shared" si="3"/>
        <v>5.9646818535098252</v>
      </c>
      <c r="J61" s="37">
        <f>Table38!D58</f>
        <v>10.6</v>
      </c>
      <c r="K61" s="38">
        <f t="shared" si="4"/>
        <v>31.316415094339618</v>
      </c>
      <c r="L61" s="39">
        <f t="shared" si="5"/>
        <v>31.932135175355626</v>
      </c>
    </row>
    <row r="62" spans="1:12" ht="10.5" customHeight="1" x14ac:dyDescent="0.15">
      <c r="A62" s="30">
        <v>11001</v>
      </c>
      <c r="B62" s="31" t="s">
        <v>182</v>
      </c>
      <c r="C62" s="32">
        <f>EnrollExtract!F59</f>
        <v>17954.172999999999</v>
      </c>
      <c r="D62" s="33">
        <f>Table34!D59</f>
        <v>982.19</v>
      </c>
      <c r="E62" s="34">
        <f t="shared" si="0"/>
        <v>18.279735081806979</v>
      </c>
      <c r="F62" s="35">
        <f t="shared" si="1"/>
        <v>54.705387989744786</v>
      </c>
      <c r="G62" s="33">
        <f>Table36!D59</f>
        <v>67.3</v>
      </c>
      <c r="H62" s="34">
        <f t="shared" si="2"/>
        <v>266.77820208023775</v>
      </c>
      <c r="I62" s="36">
        <f t="shared" si="3"/>
        <v>3.7484321889958396</v>
      </c>
      <c r="J62" s="37">
        <f>Table38!D59</f>
        <v>359.32</v>
      </c>
      <c r="K62" s="38">
        <f t="shared" si="4"/>
        <v>49.967085049538014</v>
      </c>
      <c r="L62" s="39">
        <f t="shared" si="5"/>
        <v>20.013174653045841</v>
      </c>
    </row>
    <row r="63" spans="1:12" ht="10.5" customHeight="1" x14ac:dyDescent="0.15">
      <c r="A63" s="30">
        <v>11051</v>
      </c>
      <c r="B63" s="31" t="s">
        <v>183</v>
      </c>
      <c r="C63" s="32">
        <f>EnrollExtract!F60</f>
        <v>2038.8790000000004</v>
      </c>
      <c r="D63" s="33">
        <f>Table34!D60</f>
        <v>108.61</v>
      </c>
      <c r="E63" s="34">
        <f t="shared" si="0"/>
        <v>18.772479513856922</v>
      </c>
      <c r="F63" s="35">
        <f t="shared" si="1"/>
        <v>53.269468173442355</v>
      </c>
      <c r="G63" s="33">
        <f>Table36!D60</f>
        <v>8.1199999999999992</v>
      </c>
      <c r="H63" s="34">
        <f t="shared" si="2"/>
        <v>251.093472906404</v>
      </c>
      <c r="I63" s="36">
        <f t="shared" si="3"/>
        <v>3.9825806239605179</v>
      </c>
      <c r="J63" s="37">
        <f>Table38!D60</f>
        <v>38.090000000000003</v>
      </c>
      <c r="K63" s="38">
        <f t="shared" si="4"/>
        <v>53.527933840903131</v>
      </c>
      <c r="L63" s="39">
        <f t="shared" si="5"/>
        <v>18.681834478652238</v>
      </c>
    </row>
    <row r="64" spans="1:12" ht="10.5" customHeight="1" x14ac:dyDescent="0.15">
      <c r="A64" s="30">
        <v>11054</v>
      </c>
      <c r="B64" s="31" t="s">
        <v>184</v>
      </c>
      <c r="C64" s="32">
        <f>EnrollExtract!F61</f>
        <v>15.2</v>
      </c>
      <c r="D64" s="33">
        <f>Table34!D61</f>
        <v>2</v>
      </c>
      <c r="E64" s="34">
        <f t="shared" si="0"/>
        <v>7.6</v>
      </c>
      <c r="F64" s="35">
        <f t="shared" si="1"/>
        <v>131.57894736842104</v>
      </c>
      <c r="G64" s="33">
        <f>Table36!D61</f>
        <v>0.21</v>
      </c>
      <c r="H64" s="34">
        <f t="shared" si="2"/>
        <v>72.38095238095238</v>
      </c>
      <c r="I64" s="36">
        <f t="shared" si="3"/>
        <v>13.815789473684211</v>
      </c>
      <c r="J64" s="37">
        <f>Table38!D61</f>
        <v>0.44</v>
      </c>
      <c r="K64" s="38">
        <f t="shared" si="4"/>
        <v>34.545454545454547</v>
      </c>
      <c r="L64" s="39">
        <f t="shared" si="5"/>
        <v>28.94736842105263</v>
      </c>
    </row>
    <row r="65" spans="1:12" ht="10.5" customHeight="1" x14ac:dyDescent="0.15">
      <c r="A65" s="30">
        <v>11056</v>
      </c>
      <c r="B65" s="31" t="s">
        <v>185</v>
      </c>
      <c r="C65" s="32">
        <f>EnrollExtract!F62</f>
        <v>40.936999999999998</v>
      </c>
      <c r="D65" s="33">
        <f>Table34!D62</f>
        <v>10.11</v>
      </c>
      <c r="E65" s="34">
        <f t="shared" si="0"/>
        <v>4.0491592482690404</v>
      </c>
      <c r="F65" s="35">
        <f t="shared" si="1"/>
        <v>246.96484842562964</v>
      </c>
      <c r="G65" s="33">
        <f>Table36!D62</f>
        <v>0.98</v>
      </c>
      <c r="H65" s="34">
        <f t="shared" si="2"/>
        <v>41.772448979591836</v>
      </c>
      <c r="I65" s="36">
        <f t="shared" si="3"/>
        <v>23.939223685174781</v>
      </c>
      <c r="J65" s="37">
        <f>Table38!D62</f>
        <v>5.0199999999999996</v>
      </c>
      <c r="K65" s="38">
        <f t="shared" si="4"/>
        <v>8.1547808764940246</v>
      </c>
      <c r="L65" s="39">
        <f t="shared" si="5"/>
        <v>122.62745193834428</v>
      </c>
    </row>
    <row r="66" spans="1:12" ht="10.5" customHeight="1" x14ac:dyDescent="0.15">
      <c r="A66" s="30">
        <v>12110</v>
      </c>
      <c r="B66" s="31" t="s">
        <v>186</v>
      </c>
      <c r="C66" s="32">
        <f>EnrollExtract!F63</f>
        <v>302.01400000000001</v>
      </c>
      <c r="D66" s="33">
        <f>Table34!D63</f>
        <v>21</v>
      </c>
      <c r="E66" s="34">
        <f t="shared" si="0"/>
        <v>14.381619047619049</v>
      </c>
      <c r="F66" s="35">
        <f t="shared" si="1"/>
        <v>69.533200447661372</v>
      </c>
      <c r="G66" s="33">
        <f>Table36!D63</f>
        <v>1.9</v>
      </c>
      <c r="H66" s="34">
        <f t="shared" si="2"/>
        <v>158.95473684210526</v>
      </c>
      <c r="I66" s="36">
        <f t="shared" si="3"/>
        <v>6.2910990881217419</v>
      </c>
      <c r="J66" s="37">
        <f>Table38!D63</f>
        <v>8.56</v>
      </c>
      <c r="K66" s="38">
        <f t="shared" si="4"/>
        <v>35.282009345794393</v>
      </c>
      <c r="L66" s="39">
        <f t="shared" si="5"/>
        <v>28.343056944380063</v>
      </c>
    </row>
    <row r="67" spans="1:12" ht="10.5" customHeight="1" x14ac:dyDescent="0.15">
      <c r="A67" s="30">
        <v>13073</v>
      </c>
      <c r="B67" s="31" t="s">
        <v>187</v>
      </c>
      <c r="C67" s="32">
        <f>EnrollExtract!F64</f>
        <v>2376.6019999999999</v>
      </c>
      <c r="D67" s="33">
        <f>Table34!D64</f>
        <v>129.53</v>
      </c>
      <c r="E67" s="34">
        <f t="shared" si="0"/>
        <v>18.347888520033969</v>
      </c>
      <c r="F67" s="35">
        <f t="shared" si="1"/>
        <v>54.502184210902797</v>
      </c>
      <c r="G67" s="33">
        <f>Table36!D64</f>
        <v>13.83</v>
      </c>
      <c r="H67" s="34">
        <f t="shared" si="2"/>
        <v>171.84396240057845</v>
      </c>
      <c r="I67" s="36">
        <f t="shared" si="3"/>
        <v>5.8192326691637897</v>
      </c>
      <c r="J67" s="37">
        <f>Table38!D64</f>
        <v>65.489999999999995</v>
      </c>
      <c r="K67" s="38">
        <f t="shared" si="4"/>
        <v>36.28954038784547</v>
      </c>
      <c r="L67" s="39">
        <f t="shared" si="5"/>
        <v>27.556149494109658</v>
      </c>
    </row>
    <row r="68" spans="1:12" ht="10.5" customHeight="1" x14ac:dyDescent="0.15">
      <c r="A68" s="30">
        <v>13144</v>
      </c>
      <c r="B68" s="31" t="s">
        <v>188</v>
      </c>
      <c r="C68" s="32">
        <f>EnrollExtract!F65</f>
        <v>2929.0139999999997</v>
      </c>
      <c r="D68" s="33">
        <f>Table34!D65</f>
        <v>161.66</v>
      </c>
      <c r="E68" s="34">
        <f t="shared" si="0"/>
        <v>18.118359519980203</v>
      </c>
      <c r="F68" s="35">
        <f t="shared" si="1"/>
        <v>55.192634791093525</v>
      </c>
      <c r="G68" s="33">
        <f>Table36!D65</f>
        <v>14.14</v>
      </c>
      <c r="H68" s="34">
        <f t="shared" si="2"/>
        <v>207.14384724186701</v>
      </c>
      <c r="I68" s="36">
        <f t="shared" si="3"/>
        <v>4.8275631321666612</v>
      </c>
      <c r="J68" s="37">
        <f>Table38!D65</f>
        <v>69.89</v>
      </c>
      <c r="K68" s="38">
        <f t="shared" si="4"/>
        <v>41.908914007726423</v>
      </c>
      <c r="L68" s="39">
        <f t="shared" si="5"/>
        <v>23.861272086784155</v>
      </c>
    </row>
    <row r="69" spans="1:12" ht="10.5" customHeight="1" x14ac:dyDescent="0.15">
      <c r="A69" s="30">
        <v>13146</v>
      </c>
      <c r="B69" s="31" t="s">
        <v>189</v>
      </c>
      <c r="C69" s="32">
        <f>EnrollExtract!F66</f>
        <v>875.64400000000001</v>
      </c>
      <c r="D69" s="33">
        <f>Table34!D66</f>
        <v>52.85</v>
      </c>
      <c r="E69" s="34">
        <f t="shared" si="0"/>
        <v>16.568476821192053</v>
      </c>
      <c r="F69" s="35">
        <f t="shared" si="1"/>
        <v>60.355578294375341</v>
      </c>
      <c r="G69" s="33">
        <f>Table36!D66</f>
        <v>4.6500000000000004</v>
      </c>
      <c r="H69" s="34">
        <f t="shared" si="2"/>
        <v>188.31053763440858</v>
      </c>
      <c r="I69" s="36">
        <f t="shared" si="3"/>
        <v>5.3103772766101294</v>
      </c>
      <c r="J69" s="37">
        <f>Table38!D66</f>
        <v>21.68</v>
      </c>
      <c r="K69" s="38">
        <f t="shared" si="4"/>
        <v>40.389483394833952</v>
      </c>
      <c r="L69" s="39">
        <f t="shared" si="5"/>
        <v>24.758920291808085</v>
      </c>
    </row>
    <row r="70" spans="1:12" ht="10.5" customHeight="1" x14ac:dyDescent="0.15">
      <c r="A70" s="30">
        <v>13151</v>
      </c>
      <c r="B70" s="31" t="s">
        <v>68</v>
      </c>
      <c r="C70" s="32">
        <f>EnrollExtract!F67</f>
        <v>214.77800000000002</v>
      </c>
      <c r="D70" s="33">
        <f>Table34!D67</f>
        <v>14.15</v>
      </c>
      <c r="E70" s="34">
        <f t="shared" si="0"/>
        <v>15.178657243816255</v>
      </c>
      <c r="F70" s="35">
        <f t="shared" si="1"/>
        <v>65.881980463548402</v>
      </c>
      <c r="G70" s="33">
        <f>Table36!D67</f>
        <v>1.87</v>
      </c>
      <c r="H70" s="34">
        <f t="shared" si="2"/>
        <v>114.85454545454546</v>
      </c>
      <c r="I70" s="36">
        <f t="shared" si="3"/>
        <v>8.7066645559601064</v>
      </c>
      <c r="J70" s="37">
        <f>Table38!D67</f>
        <v>5.04</v>
      </c>
      <c r="K70" s="38">
        <f t="shared" si="4"/>
        <v>42.614682539682541</v>
      </c>
      <c r="L70" s="39">
        <f t="shared" si="5"/>
        <v>23.466090567935261</v>
      </c>
    </row>
    <row r="71" spans="1:12" ht="10.5" customHeight="1" x14ac:dyDescent="0.15">
      <c r="A71" s="30">
        <v>13156</v>
      </c>
      <c r="B71" s="31" t="s">
        <v>190</v>
      </c>
      <c r="C71" s="32">
        <f>EnrollExtract!F68</f>
        <v>536.03700000000003</v>
      </c>
      <c r="D71" s="33">
        <f>Table34!D68</f>
        <v>29.85</v>
      </c>
      <c r="E71" s="34">
        <f t="shared" si="0"/>
        <v>17.957688442211055</v>
      </c>
      <c r="F71" s="35">
        <f t="shared" si="1"/>
        <v>55.68645447982135</v>
      </c>
      <c r="G71" s="33">
        <f>Table36!D68</f>
        <v>3.7</v>
      </c>
      <c r="H71" s="34">
        <f t="shared" si="2"/>
        <v>144.87486486486486</v>
      </c>
      <c r="I71" s="36">
        <f t="shared" si="3"/>
        <v>6.9025085954887437</v>
      </c>
      <c r="J71" s="37">
        <f>Table38!D68</f>
        <v>15.19</v>
      </c>
      <c r="K71" s="38">
        <f t="shared" si="4"/>
        <v>35.288808426596447</v>
      </c>
      <c r="L71" s="39">
        <f t="shared" si="5"/>
        <v>28.337596098776761</v>
      </c>
    </row>
    <row r="72" spans="1:12" ht="10.5" customHeight="1" x14ac:dyDescent="0.15">
      <c r="A72" s="30">
        <v>13160</v>
      </c>
      <c r="B72" s="31" t="s">
        <v>191</v>
      </c>
      <c r="C72" s="32">
        <f>EnrollExtract!F69</f>
        <v>1688.2349999999999</v>
      </c>
      <c r="D72" s="33">
        <f>Table34!D69</f>
        <v>93.97</v>
      </c>
      <c r="E72" s="34">
        <f t="shared" si="0"/>
        <v>17.965680536341385</v>
      </c>
      <c r="F72" s="35">
        <f t="shared" si="1"/>
        <v>55.661682171024765</v>
      </c>
      <c r="G72" s="33">
        <f>Table36!D69</f>
        <v>8</v>
      </c>
      <c r="H72" s="34">
        <f t="shared" si="2"/>
        <v>211.02937499999999</v>
      </c>
      <c r="I72" s="36">
        <f t="shared" si="3"/>
        <v>4.7386767837416004</v>
      </c>
      <c r="J72" s="37">
        <f>Table38!D69</f>
        <v>38.369999999999997</v>
      </c>
      <c r="K72" s="38">
        <f t="shared" si="4"/>
        <v>43.998827208756843</v>
      </c>
      <c r="L72" s="39">
        <f t="shared" si="5"/>
        <v>22.72787852402065</v>
      </c>
    </row>
    <row r="73" spans="1:12" ht="10.5" customHeight="1" x14ac:dyDescent="0.15">
      <c r="A73" s="30">
        <v>13161</v>
      </c>
      <c r="B73" s="31" t="s">
        <v>192</v>
      </c>
      <c r="C73" s="32">
        <f>EnrollExtract!F70</f>
        <v>8510.4459999999999</v>
      </c>
      <c r="D73" s="33">
        <f>Table34!D70</f>
        <v>413.74</v>
      </c>
      <c r="E73" s="34">
        <f t="shared" ref="E73:E137" si="6">IF(D73=0,0,C73/D73)</f>
        <v>20.569550925702131</v>
      </c>
      <c r="F73" s="35">
        <f t="shared" ref="F73:F137" si="7">(+D73/C73)*1000</f>
        <v>48.615548468317641</v>
      </c>
      <c r="G73" s="33">
        <f>Table36!D70</f>
        <v>28.05</v>
      </c>
      <c r="H73" s="34">
        <f t="shared" ref="H73:H137" si="8">IF(G73=0,0,C73/G73)</f>
        <v>303.4027094474153</v>
      </c>
      <c r="I73" s="36">
        <f t="shared" ref="I73:I137" si="9">(+G73/C73)*1000</f>
        <v>3.2959494719783193</v>
      </c>
      <c r="J73" s="37">
        <f>Table38!D70</f>
        <v>177.81</v>
      </c>
      <c r="K73" s="38">
        <f t="shared" ref="K73:K137" si="10">IF(J73=0,0,C73/J73)</f>
        <v>47.862583656712218</v>
      </c>
      <c r="L73" s="39">
        <f t="shared" ref="L73:L137" si="11">(+J73/C73)*1000</f>
        <v>20.893147080658288</v>
      </c>
    </row>
    <row r="74" spans="1:12" ht="10.5" customHeight="1" x14ac:dyDescent="0.15">
      <c r="A74" s="30">
        <v>13165</v>
      </c>
      <c r="B74" s="31" t="s">
        <v>193</v>
      </c>
      <c r="C74" s="32">
        <f>EnrollExtract!F71</f>
        <v>2571.373</v>
      </c>
      <c r="D74" s="33">
        <f>Table34!D71</f>
        <v>127.62</v>
      </c>
      <c r="E74" s="34">
        <f t="shared" si="6"/>
        <v>20.148667920388654</v>
      </c>
      <c r="F74" s="35">
        <f t="shared" si="7"/>
        <v>49.631072582624149</v>
      </c>
      <c r="G74" s="33">
        <f>Table36!D71</f>
        <v>10.39</v>
      </c>
      <c r="H74" s="34">
        <f t="shared" si="8"/>
        <v>247.48537054860441</v>
      </c>
      <c r="I74" s="36">
        <f t="shared" si="9"/>
        <v>4.0406428783377599</v>
      </c>
      <c r="J74" s="37">
        <f>Table38!D71</f>
        <v>53.46</v>
      </c>
      <c r="K74" s="38">
        <f t="shared" si="10"/>
        <v>48.099008604564162</v>
      </c>
      <c r="L74" s="39">
        <f t="shared" si="11"/>
        <v>20.790449304709973</v>
      </c>
    </row>
    <row r="75" spans="1:12" ht="10.5" customHeight="1" x14ac:dyDescent="0.15">
      <c r="A75" s="30">
        <v>13167</v>
      </c>
      <c r="B75" s="31" t="s">
        <v>194</v>
      </c>
      <c r="C75" s="32">
        <f>EnrollExtract!F72</f>
        <v>138.63500000000002</v>
      </c>
      <c r="D75" s="33">
        <f>Table34!D72</f>
        <v>11.26</v>
      </c>
      <c r="E75" s="34">
        <f t="shared" si="6"/>
        <v>12.312166962699825</v>
      </c>
      <c r="F75" s="35">
        <f t="shared" si="7"/>
        <v>81.220471021026412</v>
      </c>
      <c r="G75" s="33">
        <f>Table36!D72</f>
        <v>1.85</v>
      </c>
      <c r="H75" s="34">
        <f t="shared" si="8"/>
        <v>74.937837837837847</v>
      </c>
      <c r="I75" s="36">
        <f t="shared" si="9"/>
        <v>13.344393551411979</v>
      </c>
      <c r="J75" s="37">
        <f>Table38!D72</f>
        <v>7.16</v>
      </c>
      <c r="K75" s="38">
        <f t="shared" si="10"/>
        <v>19.362430167597768</v>
      </c>
      <c r="L75" s="39">
        <f t="shared" si="11"/>
        <v>51.646409636816088</v>
      </c>
    </row>
    <row r="76" spans="1:12" ht="10.5" customHeight="1" x14ac:dyDescent="0.15">
      <c r="A76" s="30">
        <v>13301</v>
      </c>
      <c r="B76" s="31" t="s">
        <v>195</v>
      </c>
      <c r="C76" s="32">
        <f>EnrollExtract!F73</f>
        <v>714.33799999999997</v>
      </c>
      <c r="D76" s="33">
        <f>Table34!D73</f>
        <v>41.31</v>
      </c>
      <c r="E76" s="34">
        <f t="shared" si="6"/>
        <v>17.292132655531347</v>
      </c>
      <c r="F76" s="35">
        <f t="shared" si="7"/>
        <v>57.829766861065778</v>
      </c>
      <c r="G76" s="33">
        <f>Table36!D73</f>
        <v>5.23</v>
      </c>
      <c r="H76" s="34">
        <f t="shared" si="8"/>
        <v>136.58470363288717</v>
      </c>
      <c r="I76" s="36">
        <f t="shared" si="9"/>
        <v>7.3214640688301627</v>
      </c>
      <c r="J76" s="37">
        <f>Table38!D73</f>
        <v>24.95</v>
      </c>
      <c r="K76" s="38">
        <f t="shared" si="10"/>
        <v>28.630781563126252</v>
      </c>
      <c r="L76" s="39">
        <f t="shared" si="11"/>
        <v>34.927443311149624</v>
      </c>
    </row>
    <row r="77" spans="1:12" ht="10.5" customHeight="1" x14ac:dyDescent="0.15">
      <c r="A77" s="30">
        <v>14005</v>
      </c>
      <c r="B77" s="31" t="s">
        <v>196</v>
      </c>
      <c r="C77" s="32">
        <f>EnrollExtract!F74</f>
        <v>3242.8919999999998</v>
      </c>
      <c r="D77" s="33">
        <f>Table34!D74</f>
        <v>160.74</v>
      </c>
      <c r="E77" s="34">
        <f t="shared" si="6"/>
        <v>20.174766703994024</v>
      </c>
      <c r="F77" s="35">
        <f t="shared" si="7"/>
        <v>49.566868091814349</v>
      </c>
      <c r="G77" s="33">
        <f>Table36!D74</f>
        <v>12.2</v>
      </c>
      <c r="H77" s="34">
        <f t="shared" si="8"/>
        <v>265.81081967213117</v>
      </c>
      <c r="I77" s="36">
        <f t="shared" si="9"/>
        <v>3.76207409929162</v>
      </c>
      <c r="J77" s="37">
        <f>Table38!D74</f>
        <v>77.37</v>
      </c>
      <c r="K77" s="38">
        <f t="shared" si="10"/>
        <v>41.914075222954629</v>
      </c>
      <c r="L77" s="39">
        <f t="shared" si="11"/>
        <v>23.858333857556776</v>
      </c>
    </row>
    <row r="78" spans="1:12" ht="10.5" customHeight="1" x14ac:dyDescent="0.15">
      <c r="A78" s="30">
        <v>14028</v>
      </c>
      <c r="B78" s="31" t="s">
        <v>197</v>
      </c>
      <c r="C78" s="32">
        <f>EnrollExtract!F75</f>
        <v>1567.7429999999999</v>
      </c>
      <c r="D78" s="33">
        <f>Table34!D75</f>
        <v>77.760000000000005</v>
      </c>
      <c r="E78" s="34">
        <f t="shared" si="6"/>
        <v>20.161304012345678</v>
      </c>
      <c r="F78" s="35">
        <f t="shared" si="7"/>
        <v>49.599966321010527</v>
      </c>
      <c r="G78" s="33">
        <f>Table36!D75</f>
        <v>8.09</v>
      </c>
      <c r="H78" s="34">
        <f t="shared" si="8"/>
        <v>193.78776266996292</v>
      </c>
      <c r="I78" s="36">
        <f t="shared" si="9"/>
        <v>5.160284561946697</v>
      </c>
      <c r="J78" s="37">
        <f>Table38!D75</f>
        <v>35.46</v>
      </c>
      <c r="K78" s="38">
        <f t="shared" si="10"/>
        <v>44.211590524534685</v>
      </c>
      <c r="L78" s="39">
        <f t="shared" si="11"/>
        <v>22.618503160275633</v>
      </c>
    </row>
    <row r="79" spans="1:12" ht="10.5" customHeight="1" x14ac:dyDescent="0.15">
      <c r="A79" s="30">
        <v>14064</v>
      </c>
      <c r="B79" s="31" t="s">
        <v>198</v>
      </c>
      <c r="C79" s="32">
        <f>EnrollExtract!F76</f>
        <v>682.8370000000001</v>
      </c>
      <c r="D79" s="33">
        <f>Table34!D76</f>
        <v>38.380000000000003</v>
      </c>
      <c r="E79" s="34">
        <f t="shared" si="6"/>
        <v>17.791479937467432</v>
      </c>
      <c r="F79" s="35">
        <f t="shared" si="7"/>
        <v>56.206678899942446</v>
      </c>
      <c r="G79" s="33">
        <f>Table36!D76</f>
        <v>5.8</v>
      </c>
      <c r="H79" s="34">
        <f t="shared" si="8"/>
        <v>117.73051724137933</v>
      </c>
      <c r="I79" s="36">
        <f t="shared" si="9"/>
        <v>8.493974403847476</v>
      </c>
      <c r="J79" s="37">
        <f>Table38!D76</f>
        <v>18.87</v>
      </c>
      <c r="K79" s="38">
        <f t="shared" si="10"/>
        <v>36.186380498145205</v>
      </c>
      <c r="L79" s="39">
        <f t="shared" si="11"/>
        <v>27.634706379414116</v>
      </c>
    </row>
    <row r="80" spans="1:12" ht="10.5" customHeight="1" x14ac:dyDescent="0.15">
      <c r="A80" s="30">
        <v>14065</v>
      </c>
      <c r="B80" s="31" t="s">
        <v>69</v>
      </c>
      <c r="C80" s="32">
        <f>EnrollExtract!F77</f>
        <v>318.654</v>
      </c>
      <c r="D80" s="33">
        <f>Table34!D77</f>
        <v>17.670000000000002</v>
      </c>
      <c r="E80" s="34">
        <f t="shared" si="6"/>
        <v>18.033616298811545</v>
      </c>
      <c r="F80" s="35">
        <f t="shared" si="7"/>
        <v>55.451994953774324</v>
      </c>
      <c r="G80" s="33">
        <f>Table36!D77</f>
        <v>2</v>
      </c>
      <c r="H80" s="34">
        <f t="shared" si="8"/>
        <v>159.327</v>
      </c>
      <c r="I80" s="36">
        <f t="shared" si="9"/>
        <v>6.2764001079540819</v>
      </c>
      <c r="J80" s="37">
        <f>Table38!D77</f>
        <v>8.59</v>
      </c>
      <c r="K80" s="38">
        <f t="shared" si="10"/>
        <v>37.095925494761353</v>
      </c>
      <c r="L80" s="39">
        <f t="shared" si="11"/>
        <v>26.95713846366278</v>
      </c>
    </row>
    <row r="81" spans="1:12" ht="10.5" customHeight="1" x14ac:dyDescent="0.15">
      <c r="A81" s="30">
        <v>14066</v>
      </c>
      <c r="B81" s="31" t="s">
        <v>199</v>
      </c>
      <c r="C81" s="32">
        <f>EnrollExtract!F78</f>
        <v>1367.0459999999998</v>
      </c>
      <c r="D81" s="33">
        <f>Table34!D78</f>
        <v>73</v>
      </c>
      <c r="E81" s="34">
        <f t="shared" si="6"/>
        <v>18.726657534246574</v>
      </c>
      <c r="F81" s="35">
        <f t="shared" si="7"/>
        <v>53.399812442302611</v>
      </c>
      <c r="G81" s="33">
        <f>Table36!D78</f>
        <v>6.3</v>
      </c>
      <c r="H81" s="34">
        <f t="shared" si="8"/>
        <v>216.99142857142854</v>
      </c>
      <c r="I81" s="36">
        <f t="shared" si="9"/>
        <v>4.6084769641987178</v>
      </c>
      <c r="J81" s="37">
        <f>Table38!D78</f>
        <v>27.3</v>
      </c>
      <c r="K81" s="38">
        <f t="shared" si="10"/>
        <v>50.074945054945047</v>
      </c>
      <c r="L81" s="39">
        <f t="shared" si="11"/>
        <v>19.970066844861112</v>
      </c>
    </row>
    <row r="82" spans="1:12" ht="10.5" customHeight="1" x14ac:dyDescent="0.15">
      <c r="A82" s="30">
        <v>14068</v>
      </c>
      <c r="B82" s="31" t="s">
        <v>200</v>
      </c>
      <c r="C82" s="32">
        <f>EnrollExtract!F79</f>
        <v>1512.4119999999998</v>
      </c>
      <c r="D82" s="33">
        <f>Table34!D79</f>
        <v>78.73</v>
      </c>
      <c r="E82" s="34">
        <f t="shared" si="6"/>
        <v>19.210110504255045</v>
      </c>
      <c r="F82" s="35">
        <f t="shared" si="7"/>
        <v>52.055921270130106</v>
      </c>
      <c r="G82" s="33">
        <f>Table36!D79</f>
        <v>9.3800000000000008</v>
      </c>
      <c r="H82" s="34">
        <f t="shared" si="8"/>
        <v>161.2379530916844</v>
      </c>
      <c r="I82" s="36">
        <f t="shared" si="9"/>
        <v>6.2020137369975918</v>
      </c>
      <c r="J82" s="37">
        <f>Table38!D79</f>
        <v>31.71</v>
      </c>
      <c r="K82" s="38">
        <f t="shared" si="10"/>
        <v>47.695111952065588</v>
      </c>
      <c r="L82" s="39">
        <f t="shared" si="11"/>
        <v>20.966509125820217</v>
      </c>
    </row>
    <row r="83" spans="1:12" ht="10.5" customHeight="1" x14ac:dyDescent="0.15">
      <c r="A83" s="30">
        <v>14077</v>
      </c>
      <c r="B83" s="31" t="s">
        <v>201</v>
      </c>
      <c r="C83" s="32">
        <f>EnrollExtract!F80</f>
        <v>170.167</v>
      </c>
      <c r="D83" s="33">
        <f>Table34!D80</f>
        <v>12.56</v>
      </c>
      <c r="E83" s="34">
        <f t="shared" si="6"/>
        <v>13.548328025477707</v>
      </c>
      <c r="F83" s="35">
        <f t="shared" si="7"/>
        <v>73.809845622241681</v>
      </c>
      <c r="G83" s="33">
        <f>Table36!D80</f>
        <v>1.7</v>
      </c>
      <c r="H83" s="34">
        <f t="shared" si="8"/>
        <v>100.09823529411766</v>
      </c>
      <c r="I83" s="36">
        <f t="shared" si="9"/>
        <v>9.9901861112906722</v>
      </c>
      <c r="J83" s="37">
        <f>Table38!D80</f>
        <v>8.92</v>
      </c>
      <c r="K83" s="38">
        <f t="shared" si="10"/>
        <v>19.077017937219733</v>
      </c>
      <c r="L83" s="39">
        <f t="shared" si="11"/>
        <v>52.419094183948708</v>
      </c>
    </row>
    <row r="84" spans="1:12" ht="10.5" customHeight="1" x14ac:dyDescent="0.15">
      <c r="A84" s="30">
        <v>14097</v>
      </c>
      <c r="B84" s="31" t="s">
        <v>356</v>
      </c>
      <c r="C84" s="32">
        <f>EnrollExtract!F81</f>
        <v>194.36699999999999</v>
      </c>
      <c r="D84" s="33">
        <f>Table34!D81</f>
        <v>13.17</v>
      </c>
      <c r="E84" s="34">
        <f t="shared" si="6"/>
        <v>14.758314350797265</v>
      </c>
      <c r="F84" s="35">
        <f t="shared" si="7"/>
        <v>67.758415780456559</v>
      </c>
      <c r="G84" s="33">
        <f>Table36!D81</f>
        <v>2</v>
      </c>
      <c r="H84" s="34">
        <f t="shared" si="8"/>
        <v>97.183499999999995</v>
      </c>
      <c r="I84" s="36">
        <f t="shared" si="9"/>
        <v>10.289812571064019</v>
      </c>
      <c r="J84" s="37">
        <f>Table38!D81</f>
        <v>6.89</v>
      </c>
      <c r="K84" s="38">
        <f t="shared" si="10"/>
        <v>28.210014513788099</v>
      </c>
      <c r="L84" s="39">
        <f t="shared" si="11"/>
        <v>35.448404307315542</v>
      </c>
    </row>
    <row r="85" spans="1:12" ht="10.5" customHeight="1" x14ac:dyDescent="0.15">
      <c r="A85" s="30">
        <v>14099</v>
      </c>
      <c r="B85" s="31" t="s">
        <v>202</v>
      </c>
      <c r="C85" s="32">
        <f>EnrollExtract!F82</f>
        <v>167.49599999999998</v>
      </c>
      <c r="D85" s="33">
        <f>Table34!D82</f>
        <v>10.4</v>
      </c>
      <c r="E85" s="34">
        <f t="shared" si="6"/>
        <v>16.105384615384612</v>
      </c>
      <c r="F85" s="35">
        <f t="shared" si="7"/>
        <v>62.091035009791291</v>
      </c>
      <c r="G85" s="33">
        <f>Table36!D82</f>
        <v>1</v>
      </c>
      <c r="H85" s="34">
        <f t="shared" si="8"/>
        <v>167.49599999999998</v>
      </c>
      <c r="I85" s="36">
        <f t="shared" si="9"/>
        <v>5.9702918278645472</v>
      </c>
      <c r="J85" s="37">
        <f>Table38!D82</f>
        <v>3.37</v>
      </c>
      <c r="K85" s="38">
        <f t="shared" si="10"/>
        <v>49.702077151335303</v>
      </c>
      <c r="L85" s="39">
        <f t="shared" si="11"/>
        <v>20.119883459903523</v>
      </c>
    </row>
    <row r="86" spans="1:12" ht="10.5" customHeight="1" x14ac:dyDescent="0.15">
      <c r="A86" s="30">
        <v>14104</v>
      </c>
      <c r="B86" s="31" t="s">
        <v>203</v>
      </c>
      <c r="C86" s="32">
        <f>EnrollExtract!F83</f>
        <v>59.423999999999999</v>
      </c>
      <c r="D86" s="33">
        <f>Table34!D83</f>
        <v>3</v>
      </c>
      <c r="E86" s="34">
        <f t="shared" si="6"/>
        <v>19.808</v>
      </c>
      <c r="F86" s="35">
        <f t="shared" si="7"/>
        <v>50.484652665589664</v>
      </c>
      <c r="G86" s="33">
        <f>Table36!D83</f>
        <v>0</v>
      </c>
      <c r="H86" s="34">
        <f t="shared" si="8"/>
        <v>0</v>
      </c>
      <c r="I86" s="36">
        <f t="shared" si="9"/>
        <v>0</v>
      </c>
      <c r="J86" s="37">
        <f>Table38!D83</f>
        <v>1.74</v>
      </c>
      <c r="K86" s="38">
        <f t="shared" si="10"/>
        <v>34.151724137931033</v>
      </c>
      <c r="L86" s="39">
        <f t="shared" si="11"/>
        <v>29.281098546042003</v>
      </c>
    </row>
    <row r="87" spans="1:12" ht="10.5" customHeight="1" x14ac:dyDescent="0.15">
      <c r="A87" s="30">
        <v>14117</v>
      </c>
      <c r="B87" s="31" t="s">
        <v>204</v>
      </c>
      <c r="C87" s="32">
        <f>EnrollExtract!F84</f>
        <v>147.41299999999998</v>
      </c>
      <c r="D87" s="33">
        <f>Table34!D84</f>
        <v>14.61</v>
      </c>
      <c r="E87" s="34">
        <f t="shared" si="6"/>
        <v>10.089869952087611</v>
      </c>
      <c r="F87" s="35">
        <f t="shared" si="7"/>
        <v>99.109305149478004</v>
      </c>
      <c r="G87" s="33">
        <f>Table36!D84</f>
        <v>2</v>
      </c>
      <c r="H87" s="34">
        <f t="shared" si="8"/>
        <v>73.706499999999991</v>
      </c>
      <c r="I87" s="36">
        <f t="shared" si="9"/>
        <v>13.5673244557807</v>
      </c>
      <c r="J87" s="37">
        <f>Table38!D84</f>
        <v>7.02</v>
      </c>
      <c r="K87" s="38">
        <f t="shared" si="10"/>
        <v>20.999002849002849</v>
      </c>
      <c r="L87" s="39">
        <f t="shared" si="11"/>
        <v>47.621308839790252</v>
      </c>
    </row>
    <row r="88" spans="1:12" ht="10.5" customHeight="1" x14ac:dyDescent="0.15">
      <c r="A88" s="30">
        <v>14172</v>
      </c>
      <c r="B88" s="31" t="s">
        <v>205</v>
      </c>
      <c r="C88" s="32">
        <f>EnrollExtract!F85</f>
        <v>590.01299999999992</v>
      </c>
      <c r="D88" s="33">
        <f>Table34!D85</f>
        <v>37.19</v>
      </c>
      <c r="E88" s="34">
        <f t="shared" si="6"/>
        <v>15.864829255176122</v>
      </c>
      <c r="F88" s="35">
        <f t="shared" si="7"/>
        <v>63.032509453181547</v>
      </c>
      <c r="G88" s="33">
        <f>Table36!D85</f>
        <v>3.33</v>
      </c>
      <c r="H88" s="34">
        <f t="shared" si="8"/>
        <v>177.18108108108106</v>
      </c>
      <c r="I88" s="36">
        <f t="shared" si="9"/>
        <v>5.6439434385344063</v>
      </c>
      <c r="J88" s="37">
        <f>Table38!D85</f>
        <v>13.68</v>
      </c>
      <c r="K88" s="38">
        <f t="shared" si="10"/>
        <v>43.129605263157892</v>
      </c>
      <c r="L88" s="39">
        <f t="shared" si="11"/>
        <v>23.185929801546745</v>
      </c>
    </row>
    <row r="89" spans="1:12" ht="10.5" customHeight="1" x14ac:dyDescent="0.15">
      <c r="A89" s="30">
        <v>14400</v>
      </c>
      <c r="B89" s="31" t="s">
        <v>206</v>
      </c>
      <c r="C89" s="32">
        <f>EnrollExtract!F86</f>
        <v>276.58800000000002</v>
      </c>
      <c r="D89" s="33">
        <f>Table34!D86</f>
        <v>19.68</v>
      </c>
      <c r="E89" s="34">
        <f t="shared" si="6"/>
        <v>14.054268292682929</v>
      </c>
      <c r="F89" s="35">
        <f t="shared" si="7"/>
        <v>71.152761508091459</v>
      </c>
      <c r="G89" s="33">
        <f>Table36!D86</f>
        <v>2</v>
      </c>
      <c r="H89" s="34">
        <f t="shared" si="8"/>
        <v>138.29400000000001</v>
      </c>
      <c r="I89" s="36">
        <f t="shared" si="9"/>
        <v>7.2309716979767735</v>
      </c>
      <c r="J89" s="37">
        <f>Table38!D86</f>
        <v>7.28</v>
      </c>
      <c r="K89" s="38">
        <f t="shared" si="10"/>
        <v>37.992857142857147</v>
      </c>
      <c r="L89" s="39">
        <f t="shared" si="11"/>
        <v>26.320736980635456</v>
      </c>
    </row>
    <row r="90" spans="1:12" ht="10.5" customHeight="1" x14ac:dyDescent="0.15">
      <c r="A90" s="30">
        <v>15201</v>
      </c>
      <c r="B90" s="31" t="s">
        <v>207</v>
      </c>
      <c r="C90" s="32">
        <f>EnrollExtract!F87</f>
        <v>5754.1880000000001</v>
      </c>
      <c r="D90" s="33">
        <f>Table34!D87</f>
        <v>301.89999999999998</v>
      </c>
      <c r="E90" s="34">
        <f t="shared" si="6"/>
        <v>19.059913878767805</v>
      </c>
      <c r="F90" s="35">
        <f t="shared" si="7"/>
        <v>52.466134231276413</v>
      </c>
      <c r="G90" s="33">
        <f>Table36!D87</f>
        <v>17.7</v>
      </c>
      <c r="H90" s="34">
        <f t="shared" si="8"/>
        <v>325.09536723163842</v>
      </c>
      <c r="I90" s="36">
        <f t="shared" si="9"/>
        <v>3.0760204567525427</v>
      </c>
      <c r="J90" s="37">
        <f>Table38!D87</f>
        <v>138.86000000000001</v>
      </c>
      <c r="K90" s="38">
        <f t="shared" si="10"/>
        <v>41.438772864755869</v>
      </c>
      <c r="L90" s="39">
        <f t="shared" si="11"/>
        <v>24.131988735856389</v>
      </c>
    </row>
    <row r="91" spans="1:12" ht="10.5" customHeight="1" x14ac:dyDescent="0.15">
      <c r="A91" s="30">
        <v>15204</v>
      </c>
      <c r="B91" s="31" t="s">
        <v>208</v>
      </c>
      <c r="C91" s="32">
        <f>EnrollExtract!F88</f>
        <v>999.25200000000007</v>
      </c>
      <c r="D91" s="33">
        <f>Table34!D88</f>
        <v>52.66</v>
      </c>
      <c r="E91" s="34">
        <f t="shared" si="6"/>
        <v>18.975541207747817</v>
      </c>
      <c r="F91" s="35">
        <f t="shared" si="7"/>
        <v>52.699419165535815</v>
      </c>
      <c r="G91" s="33">
        <f>Table36!D88</f>
        <v>4</v>
      </c>
      <c r="H91" s="34">
        <f t="shared" si="8"/>
        <v>249.81300000000002</v>
      </c>
      <c r="I91" s="36">
        <f t="shared" si="9"/>
        <v>4.0029942396912883</v>
      </c>
      <c r="J91" s="37">
        <f>Table38!D88</f>
        <v>23.11</v>
      </c>
      <c r="K91" s="38">
        <f t="shared" si="10"/>
        <v>43.238944180008659</v>
      </c>
      <c r="L91" s="39">
        <f t="shared" si="11"/>
        <v>23.127299219816418</v>
      </c>
    </row>
    <row r="92" spans="1:12" ht="10.5" customHeight="1" x14ac:dyDescent="0.15">
      <c r="A92" s="30">
        <v>15206</v>
      </c>
      <c r="B92" s="31" t="s">
        <v>209</v>
      </c>
      <c r="C92" s="32">
        <f>EnrollExtract!F89</f>
        <v>1253.3259999999998</v>
      </c>
      <c r="D92" s="33">
        <f>Table34!D89</f>
        <v>66.180000000000007</v>
      </c>
      <c r="E92" s="34">
        <f t="shared" si="6"/>
        <v>18.938138410395887</v>
      </c>
      <c r="F92" s="35">
        <f t="shared" si="7"/>
        <v>52.803500446013267</v>
      </c>
      <c r="G92" s="33">
        <f>Table36!D89</f>
        <v>6.5</v>
      </c>
      <c r="H92" s="34">
        <f t="shared" si="8"/>
        <v>192.81938461538459</v>
      </c>
      <c r="I92" s="36">
        <f t="shared" si="9"/>
        <v>5.1862005575564547</v>
      </c>
      <c r="J92" s="37">
        <f>Table38!D89</f>
        <v>26.51</v>
      </c>
      <c r="K92" s="38">
        <f t="shared" si="10"/>
        <v>47.277480196152382</v>
      </c>
      <c r="L92" s="39">
        <f t="shared" si="11"/>
        <v>21.151719504741788</v>
      </c>
    </row>
    <row r="93" spans="1:12" ht="10.5" customHeight="1" x14ac:dyDescent="0.15">
      <c r="A93" s="30">
        <v>16020</v>
      </c>
      <c r="B93" s="31" t="s">
        <v>210</v>
      </c>
      <c r="C93" s="32">
        <f>EnrollExtract!F90</f>
        <v>24.849</v>
      </c>
      <c r="D93" s="33">
        <f>Table34!D90</f>
        <v>2.58</v>
      </c>
      <c r="E93" s="34">
        <f t="shared" si="6"/>
        <v>9.6313953488372093</v>
      </c>
      <c r="F93" s="35">
        <f t="shared" si="7"/>
        <v>103.82711577930702</v>
      </c>
      <c r="G93" s="33">
        <f>Table36!D90</f>
        <v>1</v>
      </c>
      <c r="H93" s="34">
        <f t="shared" si="8"/>
        <v>24.849</v>
      </c>
      <c r="I93" s="36">
        <f t="shared" si="9"/>
        <v>40.243068131514349</v>
      </c>
      <c r="J93" s="37">
        <f>Table38!D90</f>
        <v>3</v>
      </c>
      <c r="K93" s="38">
        <f t="shared" si="10"/>
        <v>8.2829999999999995</v>
      </c>
      <c r="L93" s="39">
        <f t="shared" si="11"/>
        <v>120.72920439454305</v>
      </c>
    </row>
    <row r="94" spans="1:12" ht="10.5" customHeight="1" x14ac:dyDescent="0.15">
      <c r="A94" s="30">
        <v>16046</v>
      </c>
      <c r="B94" s="31" t="s">
        <v>211</v>
      </c>
      <c r="C94" s="32">
        <f>EnrollExtract!F91</f>
        <v>68.838999999999999</v>
      </c>
      <c r="D94" s="33">
        <f>Table34!D91</f>
        <v>4</v>
      </c>
      <c r="E94" s="34">
        <f t="shared" si="6"/>
        <v>17.20975</v>
      </c>
      <c r="F94" s="35">
        <f t="shared" si="7"/>
        <v>58.106596551373499</v>
      </c>
      <c r="G94" s="33">
        <f>Table36!D91</f>
        <v>0.9</v>
      </c>
      <c r="H94" s="34">
        <f t="shared" si="8"/>
        <v>76.487777777777779</v>
      </c>
      <c r="I94" s="36">
        <f t="shared" si="9"/>
        <v>13.073984224059037</v>
      </c>
      <c r="J94" s="37">
        <f>Table38!D91</f>
        <v>2.71</v>
      </c>
      <c r="K94" s="38">
        <f t="shared" si="10"/>
        <v>25.401845018450185</v>
      </c>
      <c r="L94" s="39">
        <f t="shared" si="11"/>
        <v>39.367219163555546</v>
      </c>
    </row>
    <row r="95" spans="1:12" ht="10.5" customHeight="1" x14ac:dyDescent="0.15">
      <c r="A95" s="30">
        <v>16048</v>
      </c>
      <c r="B95" s="31" t="s">
        <v>212</v>
      </c>
      <c r="C95" s="32">
        <f>EnrollExtract!F92</f>
        <v>644.1450000000001</v>
      </c>
      <c r="D95" s="33">
        <f>Table34!D92</f>
        <v>28.34</v>
      </c>
      <c r="E95" s="34">
        <f t="shared" si="6"/>
        <v>22.72918136908963</v>
      </c>
      <c r="F95" s="35">
        <f t="shared" si="7"/>
        <v>43.996305179734371</v>
      </c>
      <c r="G95" s="33">
        <f>Table36!D92</f>
        <v>2.59</v>
      </c>
      <c r="H95" s="34">
        <f t="shared" si="8"/>
        <v>248.70463320463327</v>
      </c>
      <c r="I95" s="36">
        <f t="shared" si="9"/>
        <v>4.0208338184725481</v>
      </c>
      <c r="J95" s="37">
        <f>Table38!D92</f>
        <v>15.03</v>
      </c>
      <c r="K95" s="38">
        <f t="shared" si="10"/>
        <v>42.857285429141726</v>
      </c>
      <c r="L95" s="39">
        <f t="shared" si="11"/>
        <v>23.33325571105884</v>
      </c>
    </row>
    <row r="96" spans="1:12" ht="10.5" customHeight="1" x14ac:dyDescent="0.15">
      <c r="A96" s="30">
        <v>16049</v>
      </c>
      <c r="B96" s="31" t="s">
        <v>213</v>
      </c>
      <c r="C96" s="32">
        <f>EnrollExtract!F93</f>
        <v>778.13599999999997</v>
      </c>
      <c r="D96" s="33">
        <f>Table34!D93</f>
        <v>44.36</v>
      </c>
      <c r="E96" s="34">
        <f t="shared" si="6"/>
        <v>17.541388638412982</v>
      </c>
      <c r="F96" s="35">
        <f t="shared" si="7"/>
        <v>57.008029444724315</v>
      </c>
      <c r="G96" s="33">
        <f>Table36!D93</f>
        <v>4.91</v>
      </c>
      <c r="H96" s="34">
        <f t="shared" si="8"/>
        <v>158.47983706720976</v>
      </c>
      <c r="I96" s="36">
        <f t="shared" si="9"/>
        <v>6.309950959729405</v>
      </c>
      <c r="J96" s="37">
        <f>Table38!D93</f>
        <v>23.8</v>
      </c>
      <c r="K96" s="38">
        <f t="shared" si="10"/>
        <v>32.694789915966382</v>
      </c>
      <c r="L96" s="39">
        <f t="shared" si="11"/>
        <v>30.585913002354346</v>
      </c>
    </row>
    <row r="97" spans="1:12" ht="10.5" customHeight="1" x14ac:dyDescent="0.15">
      <c r="A97" s="30">
        <v>16050</v>
      </c>
      <c r="B97" s="31" t="s">
        <v>214</v>
      </c>
      <c r="C97" s="32">
        <f>EnrollExtract!F94</f>
        <v>1163.7650000000001</v>
      </c>
      <c r="D97" s="33">
        <f>Table34!D94</f>
        <v>65</v>
      </c>
      <c r="E97" s="34">
        <f t="shared" si="6"/>
        <v>17.904076923076925</v>
      </c>
      <c r="F97" s="35">
        <f t="shared" si="7"/>
        <v>55.85320060321456</v>
      </c>
      <c r="G97" s="33">
        <f>Table36!D94</f>
        <v>5.55</v>
      </c>
      <c r="H97" s="34">
        <f t="shared" si="8"/>
        <v>209.68738738738742</v>
      </c>
      <c r="I97" s="36">
        <f t="shared" si="9"/>
        <v>4.7690040515052434</v>
      </c>
      <c r="J97" s="37">
        <f>Table38!D94</f>
        <v>31.9</v>
      </c>
      <c r="K97" s="38">
        <f t="shared" si="10"/>
        <v>36.481661442006278</v>
      </c>
      <c r="L97" s="39">
        <f t="shared" si="11"/>
        <v>27.411032296039146</v>
      </c>
    </row>
    <row r="98" spans="1:12" ht="10.5" customHeight="1" x14ac:dyDescent="0.15">
      <c r="A98" s="30">
        <v>17001</v>
      </c>
      <c r="B98" s="31" t="s">
        <v>215</v>
      </c>
      <c r="C98" s="32">
        <f>EnrollExtract!F95</f>
        <v>52812.793000000005</v>
      </c>
      <c r="D98" s="33">
        <f>Table34!D95</f>
        <v>2834.12</v>
      </c>
      <c r="E98" s="34">
        <f t="shared" si="6"/>
        <v>18.634635442394821</v>
      </c>
      <c r="F98" s="35">
        <f t="shared" si="7"/>
        <v>53.663512929528267</v>
      </c>
      <c r="G98" s="33">
        <f>Table36!D95</f>
        <v>229.18</v>
      </c>
      <c r="H98" s="34">
        <f t="shared" si="8"/>
        <v>230.44241644122525</v>
      </c>
      <c r="I98" s="36">
        <f t="shared" si="9"/>
        <v>4.3394788834591642</v>
      </c>
      <c r="J98" s="37">
        <f>Table38!D95</f>
        <v>1101.1300000000001</v>
      </c>
      <c r="K98" s="38">
        <f t="shared" si="10"/>
        <v>47.962359576071854</v>
      </c>
      <c r="L98" s="39">
        <f t="shared" si="11"/>
        <v>20.849683144006416</v>
      </c>
    </row>
    <row r="99" spans="1:12" ht="10.5" customHeight="1" x14ac:dyDescent="0.15">
      <c r="A99" s="30">
        <v>17210</v>
      </c>
      <c r="B99" s="31" t="s">
        <v>216</v>
      </c>
      <c r="C99" s="32">
        <f>EnrollExtract!F96</f>
        <v>21355.474000000002</v>
      </c>
      <c r="D99" s="33">
        <f>Table34!D96</f>
        <v>1137.7</v>
      </c>
      <c r="E99" s="34">
        <f t="shared" si="6"/>
        <v>18.770742726553575</v>
      </c>
      <c r="F99" s="35">
        <f t="shared" si="7"/>
        <v>53.274397000038491</v>
      </c>
      <c r="G99" s="33">
        <f>Table36!D96</f>
        <v>93.23</v>
      </c>
      <c r="H99" s="34">
        <f t="shared" si="8"/>
        <v>229.06225463906469</v>
      </c>
      <c r="I99" s="36">
        <f t="shared" si="9"/>
        <v>4.3656254129503278</v>
      </c>
      <c r="J99" s="37">
        <f>Table38!D96</f>
        <v>425.16</v>
      </c>
      <c r="K99" s="38">
        <f t="shared" si="10"/>
        <v>50.229264276978078</v>
      </c>
      <c r="L99" s="39">
        <f t="shared" si="11"/>
        <v>19.908712866780668</v>
      </c>
    </row>
    <row r="100" spans="1:12" ht="10.5" customHeight="1" x14ac:dyDescent="0.15">
      <c r="A100" s="30">
        <v>17216</v>
      </c>
      <c r="B100" s="31" t="s">
        <v>217</v>
      </c>
      <c r="C100" s="32">
        <f>EnrollExtract!F97</f>
        <v>4058.0399999999995</v>
      </c>
      <c r="D100" s="33">
        <f>Table34!D97</f>
        <v>203.11</v>
      </c>
      <c r="E100" s="34">
        <f t="shared" si="6"/>
        <v>19.979518487519076</v>
      </c>
      <c r="F100" s="35">
        <f t="shared" si="7"/>
        <v>50.051256271500542</v>
      </c>
      <c r="G100" s="33">
        <f>Table36!D97</f>
        <v>16.899999999999999</v>
      </c>
      <c r="H100" s="34">
        <f t="shared" si="8"/>
        <v>240.12071005917159</v>
      </c>
      <c r="I100" s="36">
        <f t="shared" si="9"/>
        <v>4.1645720594178472</v>
      </c>
      <c r="J100" s="37">
        <f>Table38!D97</f>
        <v>102.09</v>
      </c>
      <c r="K100" s="38">
        <f t="shared" si="10"/>
        <v>39.749632677049654</v>
      </c>
      <c r="L100" s="39">
        <f t="shared" si="11"/>
        <v>25.157465180234798</v>
      </c>
    </row>
    <row r="101" spans="1:12" ht="10.5" customHeight="1" x14ac:dyDescent="0.15">
      <c r="A101" s="30">
        <v>17400</v>
      </c>
      <c r="B101" s="31" t="s">
        <v>218</v>
      </c>
      <c r="C101" s="32">
        <f>EnrollExtract!F98</f>
        <v>4308.4400000000005</v>
      </c>
      <c r="D101" s="33">
        <f>Table34!D98</f>
        <v>243.75</v>
      </c>
      <c r="E101" s="34">
        <f t="shared" si="6"/>
        <v>17.675651282051284</v>
      </c>
      <c r="F101" s="35">
        <f t="shared" si="7"/>
        <v>56.575001624717984</v>
      </c>
      <c r="G101" s="33">
        <f>Table36!D98</f>
        <v>16.670000000000002</v>
      </c>
      <c r="H101" s="34">
        <f t="shared" si="8"/>
        <v>258.45470905818837</v>
      </c>
      <c r="I101" s="36">
        <f t="shared" si="9"/>
        <v>3.8691498547037906</v>
      </c>
      <c r="J101" s="37">
        <f>Table38!D98</f>
        <v>97.01</v>
      </c>
      <c r="K101" s="38">
        <f t="shared" si="10"/>
        <v>44.41232862591486</v>
      </c>
      <c r="L101" s="39">
        <f t="shared" si="11"/>
        <v>22.516270390210842</v>
      </c>
    </row>
    <row r="102" spans="1:12" ht="10.5" customHeight="1" x14ac:dyDescent="0.15">
      <c r="A102" s="30">
        <v>17401</v>
      </c>
      <c r="B102" s="31" t="s">
        <v>219</v>
      </c>
      <c r="C102" s="32">
        <f>EnrollExtract!F99</f>
        <v>17984.506000000008</v>
      </c>
      <c r="D102" s="33">
        <f>Table34!D99</f>
        <v>984.65</v>
      </c>
      <c r="E102" s="34">
        <f t="shared" si="6"/>
        <v>18.264871781851429</v>
      </c>
      <c r="F102" s="35">
        <f t="shared" si="7"/>
        <v>54.749905279577845</v>
      </c>
      <c r="G102" s="33">
        <f>Table36!D99</f>
        <v>84.02</v>
      </c>
      <c r="H102" s="34">
        <f t="shared" si="8"/>
        <v>214.05029754820293</v>
      </c>
      <c r="I102" s="36">
        <f t="shared" si="9"/>
        <v>4.6717991586758041</v>
      </c>
      <c r="J102" s="37">
        <f>Table38!D99</f>
        <v>402.6</v>
      </c>
      <c r="K102" s="38">
        <f t="shared" si="10"/>
        <v>44.670904123199222</v>
      </c>
      <c r="L102" s="39">
        <f t="shared" si="11"/>
        <v>22.385935982895489</v>
      </c>
    </row>
    <row r="103" spans="1:12" ht="10.5" customHeight="1" x14ac:dyDescent="0.15">
      <c r="A103" s="30">
        <v>17402</v>
      </c>
      <c r="B103" s="31" t="s">
        <v>220</v>
      </c>
      <c r="C103" s="32">
        <f>EnrollExtract!F100</f>
        <v>1461.1189999999999</v>
      </c>
      <c r="D103" s="33">
        <f>Table34!D100</f>
        <v>81.400000000000006</v>
      </c>
      <c r="E103" s="34">
        <f t="shared" si="6"/>
        <v>17.949864864864864</v>
      </c>
      <c r="F103" s="35">
        <f t="shared" si="7"/>
        <v>55.710725820415732</v>
      </c>
      <c r="G103" s="33">
        <f>Table36!D100</f>
        <v>6.85</v>
      </c>
      <c r="H103" s="34">
        <f t="shared" si="8"/>
        <v>213.30204379562045</v>
      </c>
      <c r="I103" s="36">
        <f t="shared" si="9"/>
        <v>4.6881876151086939</v>
      </c>
      <c r="J103" s="37">
        <f>Table38!D100</f>
        <v>42.26</v>
      </c>
      <c r="K103" s="38">
        <f t="shared" si="10"/>
        <v>34.574514907714153</v>
      </c>
      <c r="L103" s="39">
        <f t="shared" si="11"/>
        <v>28.923037753940644</v>
      </c>
    </row>
    <row r="104" spans="1:12" ht="10.5" customHeight="1" x14ac:dyDescent="0.15">
      <c r="A104" s="30">
        <v>17403</v>
      </c>
      <c r="B104" s="31" t="s">
        <v>221</v>
      </c>
      <c r="C104" s="32">
        <f>EnrollExtract!F101</f>
        <v>14982.264999999999</v>
      </c>
      <c r="D104" s="33">
        <f>Table34!D101</f>
        <v>812.46</v>
      </c>
      <c r="E104" s="34">
        <f t="shared" si="6"/>
        <v>18.440618615070278</v>
      </c>
      <c r="F104" s="35">
        <f t="shared" si="7"/>
        <v>54.228115708806385</v>
      </c>
      <c r="G104" s="33">
        <f>Table36!D101</f>
        <v>66.709999999999994</v>
      </c>
      <c r="H104" s="34">
        <f t="shared" si="8"/>
        <v>224.58799280467699</v>
      </c>
      <c r="I104" s="36">
        <f t="shared" si="9"/>
        <v>4.4525977881181511</v>
      </c>
      <c r="J104" s="37">
        <f>Table38!D101</f>
        <v>307.12</v>
      </c>
      <c r="K104" s="38">
        <f t="shared" si="10"/>
        <v>48.78309781193019</v>
      </c>
      <c r="L104" s="39">
        <f t="shared" si="11"/>
        <v>20.49890320322061</v>
      </c>
    </row>
    <row r="105" spans="1:12" ht="10.5" customHeight="1" x14ac:dyDescent="0.15">
      <c r="A105" s="30">
        <v>17404</v>
      </c>
      <c r="B105" s="31" t="s">
        <v>222</v>
      </c>
      <c r="C105" s="32">
        <f>EnrollExtract!F102</f>
        <v>50.781000000000006</v>
      </c>
      <c r="D105" s="33">
        <f>Table34!D102</f>
        <v>10</v>
      </c>
      <c r="E105" s="34">
        <f t="shared" si="6"/>
        <v>5.0781000000000009</v>
      </c>
      <c r="F105" s="35">
        <f t="shared" si="7"/>
        <v>196.92404639530531</v>
      </c>
      <c r="G105" s="33">
        <f>Table36!D102</f>
        <v>1</v>
      </c>
      <c r="H105" s="34">
        <f t="shared" si="8"/>
        <v>50.781000000000006</v>
      </c>
      <c r="I105" s="36">
        <f t="shared" si="9"/>
        <v>19.69240463953053</v>
      </c>
      <c r="J105" s="37">
        <f>Table38!D102</f>
        <v>5.3</v>
      </c>
      <c r="K105" s="38">
        <f t="shared" si="10"/>
        <v>9.5813207547169821</v>
      </c>
      <c r="L105" s="39">
        <f t="shared" si="11"/>
        <v>104.36974458951181</v>
      </c>
    </row>
    <row r="106" spans="1:12" ht="10.5" customHeight="1" x14ac:dyDescent="0.15">
      <c r="A106" s="30">
        <v>17405</v>
      </c>
      <c r="B106" s="31" t="s">
        <v>223</v>
      </c>
      <c r="C106" s="32">
        <f>EnrollExtract!F103</f>
        <v>20099.364000000005</v>
      </c>
      <c r="D106" s="33">
        <f>Table34!D103</f>
        <v>1167.26</v>
      </c>
      <c r="E106" s="34">
        <f t="shared" si="6"/>
        <v>17.219269057450788</v>
      </c>
      <c r="F106" s="35">
        <f t="shared" si="7"/>
        <v>58.074474396304268</v>
      </c>
      <c r="G106" s="33">
        <f>Table36!D103</f>
        <v>88.15</v>
      </c>
      <c r="H106" s="34">
        <f t="shared" si="8"/>
        <v>228.01320476460583</v>
      </c>
      <c r="I106" s="36">
        <f t="shared" si="9"/>
        <v>4.3857109110517118</v>
      </c>
      <c r="J106" s="37">
        <f>Table38!D103</f>
        <v>467.44</v>
      </c>
      <c r="K106" s="38">
        <f t="shared" si="10"/>
        <v>42.998810542529533</v>
      </c>
      <c r="L106" s="39">
        <f t="shared" si="11"/>
        <v>23.256457268996165</v>
      </c>
    </row>
    <row r="107" spans="1:12" ht="10.5" customHeight="1" x14ac:dyDescent="0.15">
      <c r="A107" s="30">
        <v>17406</v>
      </c>
      <c r="B107" s="31" t="s">
        <v>52</v>
      </c>
      <c r="C107" s="32">
        <f>EnrollExtract!F104</f>
        <v>2748.127</v>
      </c>
      <c r="D107" s="33">
        <f>Table34!D104</f>
        <v>142.69999999999999</v>
      </c>
      <c r="E107" s="34">
        <f t="shared" si="6"/>
        <v>19.258072880168186</v>
      </c>
      <c r="F107" s="35">
        <f t="shared" si="7"/>
        <v>51.926275605166715</v>
      </c>
      <c r="G107" s="33">
        <f>Table36!D104</f>
        <v>13.12</v>
      </c>
      <c r="H107" s="34">
        <f t="shared" si="8"/>
        <v>209.46089939024392</v>
      </c>
      <c r="I107" s="36">
        <f t="shared" si="9"/>
        <v>4.7741607283797292</v>
      </c>
      <c r="J107" s="37">
        <f>Table38!D104</f>
        <v>59.32</v>
      </c>
      <c r="K107" s="38">
        <f t="shared" si="10"/>
        <v>46.327157788267023</v>
      </c>
      <c r="L107" s="39">
        <f t="shared" si="11"/>
        <v>21.585610854229081</v>
      </c>
    </row>
    <row r="108" spans="1:12" ht="10.5" customHeight="1" x14ac:dyDescent="0.15">
      <c r="A108" s="30">
        <v>17407</v>
      </c>
      <c r="B108" s="31" t="s">
        <v>224</v>
      </c>
      <c r="C108" s="32">
        <f>EnrollExtract!F105</f>
        <v>3223.7049999999999</v>
      </c>
      <c r="D108" s="33">
        <f>Table34!D105</f>
        <v>183</v>
      </c>
      <c r="E108" s="34">
        <f t="shared" si="6"/>
        <v>17.615874316939891</v>
      </c>
      <c r="F108" s="35">
        <f t="shared" si="7"/>
        <v>56.766980849674518</v>
      </c>
      <c r="G108" s="33">
        <f>Table36!D105</f>
        <v>14.23</v>
      </c>
      <c r="H108" s="34">
        <f t="shared" si="8"/>
        <v>226.54286718200981</v>
      </c>
      <c r="I108" s="36">
        <f t="shared" si="9"/>
        <v>4.4141756147041988</v>
      </c>
      <c r="J108" s="37">
        <f>Table38!D105</f>
        <v>65.22</v>
      </c>
      <c r="K108" s="38">
        <f t="shared" si="10"/>
        <v>49.428166206685063</v>
      </c>
      <c r="L108" s="39">
        <f t="shared" si="11"/>
        <v>20.231379732326623</v>
      </c>
    </row>
    <row r="109" spans="1:12" ht="10.5" customHeight="1" x14ac:dyDescent="0.15">
      <c r="A109" s="30">
        <v>17408</v>
      </c>
      <c r="B109" s="31" t="s">
        <v>225</v>
      </c>
      <c r="C109" s="32">
        <f>EnrollExtract!F106</f>
        <v>16576.986000000001</v>
      </c>
      <c r="D109" s="33">
        <f>Table34!D106</f>
        <v>867.95</v>
      </c>
      <c r="E109" s="34">
        <f t="shared" si="6"/>
        <v>19.099010311653895</v>
      </c>
      <c r="F109" s="35">
        <f t="shared" si="7"/>
        <v>52.358733970095649</v>
      </c>
      <c r="G109" s="33">
        <f>Table36!D106</f>
        <v>64.31</v>
      </c>
      <c r="H109" s="34">
        <f t="shared" si="8"/>
        <v>257.76684807961436</v>
      </c>
      <c r="I109" s="36">
        <f t="shared" si="9"/>
        <v>3.8794748333623494</v>
      </c>
      <c r="J109" s="37">
        <f>Table38!D106</f>
        <v>333.36</v>
      </c>
      <c r="K109" s="38">
        <f t="shared" si="10"/>
        <v>49.726979841612675</v>
      </c>
      <c r="L109" s="39">
        <f t="shared" si="11"/>
        <v>20.109807657435436</v>
      </c>
    </row>
    <row r="110" spans="1:12" ht="10.5" customHeight="1" x14ac:dyDescent="0.15">
      <c r="A110" s="30">
        <v>17409</v>
      </c>
      <c r="B110" s="31" t="s">
        <v>226</v>
      </c>
      <c r="C110" s="32">
        <f>EnrollExtract!F107</f>
        <v>8633.66</v>
      </c>
      <c r="D110" s="33">
        <f>Table34!D107</f>
        <v>436.23</v>
      </c>
      <c r="E110" s="34">
        <f t="shared" si="6"/>
        <v>19.791531990005272</v>
      </c>
      <c r="F110" s="35">
        <f t="shared" si="7"/>
        <v>50.526659609018658</v>
      </c>
      <c r="G110" s="33">
        <f>Table36!D107</f>
        <v>20.7</v>
      </c>
      <c r="H110" s="34">
        <f t="shared" si="8"/>
        <v>417.08502415458941</v>
      </c>
      <c r="I110" s="36">
        <f t="shared" si="9"/>
        <v>2.3975926779604477</v>
      </c>
      <c r="J110" s="37">
        <f>Table38!D107</f>
        <v>156.55000000000001</v>
      </c>
      <c r="K110" s="38">
        <f t="shared" si="10"/>
        <v>55.149536889172786</v>
      </c>
      <c r="L110" s="39">
        <f t="shared" si="11"/>
        <v>18.132518537908606</v>
      </c>
    </row>
    <row r="111" spans="1:12" ht="10.5" customHeight="1" x14ac:dyDescent="0.15">
      <c r="A111" s="30">
        <v>17410</v>
      </c>
      <c r="B111" s="31" t="s">
        <v>227</v>
      </c>
      <c r="C111" s="32">
        <f>EnrollExtract!F108</f>
        <v>6957.8079999999991</v>
      </c>
      <c r="D111" s="33">
        <f>Table34!D108</f>
        <v>389.54</v>
      </c>
      <c r="E111" s="34">
        <f t="shared" si="6"/>
        <v>17.861600862555832</v>
      </c>
      <c r="F111" s="35">
        <f t="shared" si="7"/>
        <v>55.986023184313233</v>
      </c>
      <c r="G111" s="33">
        <f>Table36!D108</f>
        <v>31</v>
      </c>
      <c r="H111" s="34">
        <f t="shared" si="8"/>
        <v>224.44541935483869</v>
      </c>
      <c r="I111" s="36">
        <f t="shared" si="9"/>
        <v>4.455426191697156</v>
      </c>
      <c r="J111" s="37">
        <f>Table38!D108</f>
        <v>112.6</v>
      </c>
      <c r="K111" s="38">
        <f t="shared" si="10"/>
        <v>61.792255772646534</v>
      </c>
      <c r="L111" s="39">
        <f t="shared" si="11"/>
        <v>16.183257715648377</v>
      </c>
    </row>
    <row r="112" spans="1:12" ht="10.5" customHeight="1" x14ac:dyDescent="0.15">
      <c r="A112" s="30">
        <v>17411</v>
      </c>
      <c r="B112" s="31" t="s">
        <v>228</v>
      </c>
      <c r="C112" s="32">
        <f>EnrollExtract!F109</f>
        <v>20235.716</v>
      </c>
      <c r="D112" s="33">
        <f>Table34!D109</f>
        <v>1116.0899999999999</v>
      </c>
      <c r="E112" s="34">
        <f t="shared" si="6"/>
        <v>18.1308998378267</v>
      </c>
      <c r="F112" s="35">
        <f t="shared" si="7"/>
        <v>55.15446055874672</v>
      </c>
      <c r="G112" s="33">
        <f>Table36!D109</f>
        <v>72.92</v>
      </c>
      <c r="H112" s="34">
        <f t="shared" si="8"/>
        <v>277.50570488206256</v>
      </c>
      <c r="I112" s="36">
        <f t="shared" si="9"/>
        <v>3.6035295217624128</v>
      </c>
      <c r="J112" s="37">
        <f>Table38!D109</f>
        <v>430.63</v>
      </c>
      <c r="K112" s="38">
        <f t="shared" si="10"/>
        <v>46.990957434456497</v>
      </c>
      <c r="L112" s="39">
        <f t="shared" si="11"/>
        <v>21.280690043287819</v>
      </c>
    </row>
    <row r="113" spans="1:12" ht="10.5" customHeight="1" x14ac:dyDescent="0.15">
      <c r="A113" s="30">
        <v>17412</v>
      </c>
      <c r="B113" s="31" t="s">
        <v>229</v>
      </c>
      <c r="C113" s="32">
        <f>EnrollExtract!F110</f>
        <v>9393.2200000000012</v>
      </c>
      <c r="D113" s="33">
        <f>Table34!D110</f>
        <v>513.16</v>
      </c>
      <c r="E113" s="34">
        <f t="shared" si="6"/>
        <v>18.304661314209998</v>
      </c>
      <c r="F113" s="35">
        <f t="shared" si="7"/>
        <v>54.630893346477556</v>
      </c>
      <c r="G113" s="33">
        <f>Table36!D110</f>
        <v>34.18</v>
      </c>
      <c r="H113" s="34">
        <f t="shared" si="8"/>
        <v>274.81626682270337</v>
      </c>
      <c r="I113" s="36">
        <f t="shared" si="9"/>
        <v>3.6387947902849072</v>
      </c>
      <c r="J113" s="37">
        <f>Table38!D110</f>
        <v>225.88</v>
      </c>
      <c r="K113" s="38">
        <f t="shared" si="10"/>
        <v>41.585000885425899</v>
      </c>
      <c r="L113" s="39">
        <f t="shared" si="11"/>
        <v>24.047131867453331</v>
      </c>
    </row>
    <row r="114" spans="1:12" ht="10.5" customHeight="1" x14ac:dyDescent="0.15">
      <c r="A114" s="30">
        <v>17414</v>
      </c>
      <c r="B114" s="31" t="s">
        <v>230</v>
      </c>
      <c r="C114" s="32">
        <f>EnrollExtract!F111</f>
        <v>30652.417000000005</v>
      </c>
      <c r="D114" s="33">
        <f>Table34!D111</f>
        <v>1703.49</v>
      </c>
      <c r="E114" s="34">
        <f t="shared" si="6"/>
        <v>17.993893125289848</v>
      </c>
      <c r="F114" s="35">
        <f t="shared" si="7"/>
        <v>55.574410331165716</v>
      </c>
      <c r="G114" s="33">
        <f>Table36!D111</f>
        <v>109.94</v>
      </c>
      <c r="H114" s="34">
        <f t="shared" si="8"/>
        <v>278.81041477169373</v>
      </c>
      <c r="I114" s="36">
        <f t="shared" si="9"/>
        <v>3.5866665914143079</v>
      </c>
      <c r="J114" s="37">
        <f>Table38!D111</f>
        <v>564.42999999999995</v>
      </c>
      <c r="K114" s="38">
        <f t="shared" si="10"/>
        <v>54.306852931275813</v>
      </c>
      <c r="L114" s="39">
        <f t="shared" si="11"/>
        <v>18.413882337565742</v>
      </c>
    </row>
    <row r="115" spans="1:12" ht="10.5" customHeight="1" x14ac:dyDescent="0.15">
      <c r="A115" s="30">
        <v>17415</v>
      </c>
      <c r="B115" s="31" t="s">
        <v>231</v>
      </c>
      <c r="C115" s="32">
        <f>EnrollExtract!F112</f>
        <v>25739.484999999997</v>
      </c>
      <c r="D115" s="33">
        <f>Table34!D112</f>
        <v>1325.58</v>
      </c>
      <c r="E115" s="34">
        <f t="shared" si="6"/>
        <v>19.417526667571931</v>
      </c>
      <c r="F115" s="35">
        <f t="shared" si="7"/>
        <v>51.49986489628678</v>
      </c>
      <c r="G115" s="33">
        <f>Table36!D112</f>
        <v>116.48</v>
      </c>
      <c r="H115" s="34">
        <f t="shared" si="8"/>
        <v>220.9777214972527</v>
      </c>
      <c r="I115" s="36">
        <f t="shared" si="9"/>
        <v>4.5253430672758226</v>
      </c>
      <c r="J115" s="37">
        <f>Table38!D112</f>
        <v>512.6</v>
      </c>
      <c r="K115" s="38">
        <f t="shared" si="10"/>
        <v>50.213587592664837</v>
      </c>
      <c r="L115" s="39">
        <f t="shared" si="11"/>
        <v>19.914928367836424</v>
      </c>
    </row>
    <row r="116" spans="1:12" ht="10.5" customHeight="1" x14ac:dyDescent="0.15">
      <c r="A116" s="30">
        <v>17417</v>
      </c>
      <c r="B116" s="31" t="s">
        <v>232</v>
      </c>
      <c r="C116" s="32">
        <f>EnrollExtract!F113</f>
        <v>22642.927</v>
      </c>
      <c r="D116" s="33">
        <f>Table34!D113</f>
        <v>1159.23</v>
      </c>
      <c r="E116" s="34">
        <f t="shared" si="6"/>
        <v>19.532730346868178</v>
      </c>
      <c r="F116" s="35">
        <f t="shared" si="7"/>
        <v>51.196119653611923</v>
      </c>
      <c r="G116" s="33">
        <f>Table36!D113</f>
        <v>75.010000000000005</v>
      </c>
      <c r="H116" s="34">
        <f t="shared" si="8"/>
        <v>301.86544460738565</v>
      </c>
      <c r="I116" s="36">
        <f t="shared" si="9"/>
        <v>3.3127342591353144</v>
      </c>
      <c r="J116" s="37">
        <f>Table38!D113</f>
        <v>379.02</v>
      </c>
      <c r="K116" s="38">
        <f t="shared" si="10"/>
        <v>59.740718167906707</v>
      </c>
      <c r="L116" s="39">
        <f t="shared" si="11"/>
        <v>16.739001985034882</v>
      </c>
    </row>
    <row r="117" spans="1:12" ht="10.5" customHeight="1" x14ac:dyDescent="0.15">
      <c r="A117" s="30" t="s">
        <v>620</v>
      </c>
      <c r="B117" s="31" t="s">
        <v>640</v>
      </c>
      <c r="C117" s="32">
        <f>EnrollExtract!F114</f>
        <v>315.149</v>
      </c>
      <c r="D117" s="33">
        <f>Table34!D114</f>
        <v>22</v>
      </c>
      <c r="E117" s="34">
        <f t="shared" si="6"/>
        <v>14.324954545454545</v>
      </c>
      <c r="F117" s="35">
        <f t="shared" si="7"/>
        <v>69.808249431221427</v>
      </c>
      <c r="G117" s="33">
        <f>Table36!D114</f>
        <v>0</v>
      </c>
      <c r="H117" s="34">
        <f t="shared" si="8"/>
        <v>0</v>
      </c>
      <c r="I117" s="36">
        <f t="shared" si="9"/>
        <v>0</v>
      </c>
      <c r="J117" s="37">
        <f>Table38!D114</f>
        <v>0</v>
      </c>
      <c r="K117" s="38">
        <f t="shared" si="10"/>
        <v>0</v>
      </c>
      <c r="L117" s="39">
        <f t="shared" si="11"/>
        <v>0</v>
      </c>
    </row>
    <row r="118" spans="1:12" ht="10.5" customHeight="1" x14ac:dyDescent="0.15">
      <c r="A118" s="30" t="s">
        <v>612</v>
      </c>
      <c r="B118" s="31" t="s">
        <v>613</v>
      </c>
      <c r="C118" s="32">
        <f>EnrollExtract!F115</f>
        <v>526.05100000000004</v>
      </c>
      <c r="D118" s="33">
        <f>Table34!D115</f>
        <v>54.81</v>
      </c>
      <c r="E118" s="34">
        <f t="shared" si="6"/>
        <v>9.5977193942711185</v>
      </c>
      <c r="F118" s="35">
        <f t="shared" si="7"/>
        <v>104.19141870274936</v>
      </c>
      <c r="G118" s="33">
        <f>Table36!D115</f>
        <v>6</v>
      </c>
      <c r="H118" s="34">
        <f t="shared" si="8"/>
        <v>87.675166666666669</v>
      </c>
      <c r="I118" s="36">
        <f t="shared" si="9"/>
        <v>11.405738226901954</v>
      </c>
      <c r="J118" s="37">
        <f>Table38!D115</f>
        <v>0</v>
      </c>
      <c r="K118" s="38">
        <f t="shared" si="10"/>
        <v>0</v>
      </c>
      <c r="L118" s="39">
        <f t="shared" si="11"/>
        <v>0</v>
      </c>
    </row>
    <row r="119" spans="1:12" ht="10.5" customHeight="1" x14ac:dyDescent="0.15">
      <c r="A119" s="30" t="s">
        <v>671</v>
      </c>
      <c r="B119" s="31" t="s">
        <v>675</v>
      </c>
      <c r="C119" s="32">
        <f>EnrollExtract!F116</f>
        <v>428.108</v>
      </c>
      <c r="D119" s="33">
        <f>Table34!D116</f>
        <v>25</v>
      </c>
      <c r="E119" s="34">
        <f t="shared" si="6"/>
        <v>17.124320000000001</v>
      </c>
      <c r="F119" s="35">
        <f t="shared" si="7"/>
        <v>58.396479393050349</v>
      </c>
      <c r="G119" s="33">
        <f>Table36!D116</f>
        <v>0</v>
      </c>
      <c r="H119" s="34">
        <f t="shared" si="8"/>
        <v>0</v>
      </c>
      <c r="I119" s="36">
        <f t="shared" si="9"/>
        <v>0</v>
      </c>
      <c r="J119" s="37">
        <f>Table38!D116</f>
        <v>0</v>
      </c>
      <c r="K119" s="38">
        <f t="shared" si="10"/>
        <v>0</v>
      </c>
      <c r="L119" s="39">
        <f t="shared" si="11"/>
        <v>0</v>
      </c>
    </row>
    <row r="120" spans="1:12" ht="10.5" customHeight="1" x14ac:dyDescent="0.15">
      <c r="A120" s="30" t="s">
        <v>621</v>
      </c>
      <c r="B120" s="31" t="s">
        <v>641</v>
      </c>
      <c r="C120" s="32">
        <f>EnrollExtract!F117</f>
        <v>345.20400000000001</v>
      </c>
      <c r="D120" s="33">
        <f>Table34!D117</f>
        <v>18</v>
      </c>
      <c r="E120" s="34">
        <f t="shared" si="6"/>
        <v>19.178000000000001</v>
      </c>
      <c r="F120" s="35">
        <f t="shared" si="7"/>
        <v>52.143080613202628</v>
      </c>
      <c r="G120" s="33">
        <f>Table36!D117</f>
        <v>0.95</v>
      </c>
      <c r="H120" s="34">
        <f t="shared" si="8"/>
        <v>363.37263157894739</v>
      </c>
      <c r="I120" s="36">
        <f t="shared" si="9"/>
        <v>2.7519959212523606</v>
      </c>
      <c r="J120" s="37">
        <f>Table38!D117</f>
        <v>5.78</v>
      </c>
      <c r="K120" s="38">
        <f t="shared" si="10"/>
        <v>59.723875432525951</v>
      </c>
      <c r="L120" s="39">
        <f t="shared" si="11"/>
        <v>16.743722552461733</v>
      </c>
    </row>
    <row r="121" spans="1:12" ht="10.5" customHeight="1" x14ac:dyDescent="0.15">
      <c r="A121" s="30" t="s">
        <v>672</v>
      </c>
      <c r="B121" s="31" t="s">
        <v>676</v>
      </c>
      <c r="C121" s="32">
        <f>EnrollExtract!F118</f>
        <v>237.76999999999998</v>
      </c>
      <c r="D121" s="33">
        <f>Table34!D118</f>
        <v>17.02</v>
      </c>
      <c r="E121" s="34">
        <f t="shared" ref="E121" si="12">IF(D121=0,0,C121/D121)</f>
        <v>13.970035252643948</v>
      </c>
      <c r="F121" s="35">
        <f t="shared" ref="F121" si="13">(+D121/C121)*1000</f>
        <v>71.581780712453224</v>
      </c>
      <c r="G121" s="33">
        <f>Table36!D118</f>
        <v>5.25</v>
      </c>
      <c r="H121" s="34">
        <f t="shared" ref="H121" si="14">IF(G121=0,0,C121/G121)</f>
        <v>45.289523809523807</v>
      </c>
      <c r="I121" s="36">
        <f t="shared" ref="I121" si="15">(+G121/C121)*1000</f>
        <v>22.080161500609837</v>
      </c>
      <c r="J121" s="37">
        <f>Table38!D118</f>
        <v>12.52</v>
      </c>
      <c r="K121" s="38">
        <f t="shared" ref="K121" si="16">IF(J121=0,0,C121/J121)</f>
        <v>18.991214057507985</v>
      </c>
      <c r="L121" s="39">
        <f t="shared" ref="L121" si="17">(+J121/C121)*1000</f>
        <v>52.655927997644781</v>
      </c>
    </row>
    <row r="122" spans="1:12" ht="10.5" customHeight="1" x14ac:dyDescent="0.15">
      <c r="A122" s="30" t="s">
        <v>683</v>
      </c>
      <c r="B122" s="31" t="s">
        <v>684</v>
      </c>
      <c r="C122" s="32">
        <f>EnrollExtract!F119</f>
        <v>271.81399999999996</v>
      </c>
      <c r="D122" s="33">
        <f>Table34!D119</f>
        <v>15.96</v>
      </c>
      <c r="E122" s="34">
        <f t="shared" si="6"/>
        <v>17.030952380952378</v>
      </c>
      <c r="F122" s="35">
        <f t="shared" si="7"/>
        <v>58.716622396197408</v>
      </c>
      <c r="G122" s="33">
        <f>Table36!D119</f>
        <v>0.3</v>
      </c>
      <c r="H122" s="34">
        <f t="shared" si="8"/>
        <v>906.04666666666662</v>
      </c>
      <c r="I122" s="36">
        <f t="shared" si="9"/>
        <v>1.1036959097029588</v>
      </c>
      <c r="J122" s="37">
        <f>Table38!D119</f>
        <v>0.84</v>
      </c>
      <c r="K122" s="38">
        <f t="shared" si="10"/>
        <v>323.58809523809521</v>
      </c>
      <c r="L122" s="39">
        <f t="shared" si="11"/>
        <v>3.0903485471682846</v>
      </c>
    </row>
    <row r="123" spans="1:12" ht="10.5" customHeight="1" x14ac:dyDescent="0.15">
      <c r="A123" s="30" t="s">
        <v>695</v>
      </c>
      <c r="B123" s="31" t="s">
        <v>707</v>
      </c>
      <c r="C123" s="32">
        <f>EnrollExtract!F120</f>
        <v>22.411999999999999</v>
      </c>
      <c r="D123" s="33">
        <f>Table34!D120</f>
        <v>3.26</v>
      </c>
      <c r="E123" s="34">
        <f t="shared" ref="E123" si="18">IF(D123=0,0,C123/D123)</f>
        <v>6.874846625766871</v>
      </c>
      <c r="F123" s="35">
        <f t="shared" ref="F123" si="19">(+D123/C123)*1000</f>
        <v>145.4577904693914</v>
      </c>
      <c r="G123" s="33">
        <f>Table36!D120</f>
        <v>0</v>
      </c>
      <c r="H123" s="34">
        <f t="shared" ref="H123" si="20">IF(G123=0,0,C123/G123)</f>
        <v>0</v>
      </c>
      <c r="I123" s="36">
        <f t="shared" ref="I123" si="21">(+G123/C123)*1000</f>
        <v>0</v>
      </c>
      <c r="J123" s="37">
        <f>Table38!D120</f>
        <v>2.91</v>
      </c>
      <c r="K123" s="38">
        <f t="shared" ref="K123" si="22">IF(J123=0,0,C123/J123)</f>
        <v>7.7017182130584185</v>
      </c>
      <c r="L123" s="39">
        <f t="shared" ref="L123" si="23">(+J123/C123)*1000</f>
        <v>129.84115652329112</v>
      </c>
    </row>
    <row r="124" spans="1:12" ht="10.5" customHeight="1" x14ac:dyDescent="0.15">
      <c r="A124" s="30">
        <v>18100</v>
      </c>
      <c r="B124" s="31" t="s">
        <v>233</v>
      </c>
      <c r="C124" s="32">
        <f>EnrollExtract!F121</f>
        <v>4851.646999999999</v>
      </c>
      <c r="D124" s="33">
        <f>Table34!D121</f>
        <v>263.31</v>
      </c>
      <c r="E124" s="34">
        <f t="shared" si="6"/>
        <v>18.42560859823022</v>
      </c>
      <c r="F124" s="35">
        <f t="shared" si="7"/>
        <v>54.272291450717674</v>
      </c>
      <c r="G124" s="33">
        <f>Table36!D121</f>
        <v>18.899999999999999</v>
      </c>
      <c r="H124" s="34">
        <f t="shared" si="8"/>
        <v>256.70089947089946</v>
      </c>
      <c r="I124" s="36">
        <f t="shared" si="9"/>
        <v>3.8955843242511259</v>
      </c>
      <c r="J124" s="37">
        <f>Table38!D121</f>
        <v>139.57</v>
      </c>
      <c r="K124" s="38">
        <f t="shared" si="10"/>
        <v>34.761388550548105</v>
      </c>
      <c r="L124" s="39">
        <f t="shared" si="11"/>
        <v>28.767550483371938</v>
      </c>
    </row>
    <row r="125" spans="1:12" ht="10.5" customHeight="1" x14ac:dyDescent="0.15">
      <c r="A125" s="30">
        <v>18303</v>
      </c>
      <c r="B125" s="31" t="s">
        <v>351</v>
      </c>
      <c r="C125" s="32">
        <f>EnrollExtract!F122</f>
        <v>3695.1690000000003</v>
      </c>
      <c r="D125" s="33">
        <f>Table34!D122</f>
        <v>203.56</v>
      </c>
      <c r="E125" s="34">
        <f t="shared" si="6"/>
        <v>18.152726468854393</v>
      </c>
      <c r="F125" s="35">
        <f t="shared" si="7"/>
        <v>55.088143465156804</v>
      </c>
      <c r="G125" s="33">
        <f>Table36!D122</f>
        <v>14.4</v>
      </c>
      <c r="H125" s="34">
        <f t="shared" si="8"/>
        <v>256.60895833333336</v>
      </c>
      <c r="I125" s="36">
        <f t="shared" si="9"/>
        <v>3.8969800839961581</v>
      </c>
      <c r="J125" s="37">
        <f>Table38!D122</f>
        <v>83.5</v>
      </c>
      <c r="K125" s="38">
        <f t="shared" si="10"/>
        <v>44.253520958083833</v>
      </c>
      <c r="L125" s="39">
        <f t="shared" si="11"/>
        <v>22.59707201483883</v>
      </c>
    </row>
    <row r="126" spans="1:12" ht="10.5" customHeight="1" x14ac:dyDescent="0.15">
      <c r="A126" s="30">
        <v>18400</v>
      </c>
      <c r="B126" s="31" t="s">
        <v>234</v>
      </c>
      <c r="C126" s="32">
        <f>EnrollExtract!F123</f>
        <v>5631.2489999999998</v>
      </c>
      <c r="D126" s="33">
        <f>Table34!D123</f>
        <v>288.45</v>
      </c>
      <c r="E126" s="34">
        <f t="shared" si="6"/>
        <v>19.522444097763909</v>
      </c>
      <c r="F126" s="35">
        <f t="shared" si="7"/>
        <v>51.223094556820342</v>
      </c>
      <c r="G126" s="33">
        <f>Table36!D123</f>
        <v>21.28</v>
      </c>
      <c r="H126" s="34">
        <f t="shared" si="8"/>
        <v>264.62636278195487</v>
      </c>
      <c r="I126" s="36">
        <f t="shared" si="9"/>
        <v>3.7789129907059698</v>
      </c>
      <c r="J126" s="37">
        <f>Table38!D123</f>
        <v>133.26</v>
      </c>
      <c r="K126" s="38">
        <f t="shared" si="10"/>
        <v>42.257609185051777</v>
      </c>
      <c r="L126" s="39">
        <f t="shared" si="11"/>
        <v>23.664377121310032</v>
      </c>
    </row>
    <row r="127" spans="1:12" ht="10.5" customHeight="1" x14ac:dyDescent="0.15">
      <c r="A127" s="30">
        <v>18401</v>
      </c>
      <c r="B127" s="31" t="s">
        <v>235</v>
      </c>
      <c r="C127" s="32">
        <f>EnrollExtract!F124</f>
        <v>11298.057999999999</v>
      </c>
      <c r="D127" s="33">
        <f>Table34!D124</f>
        <v>600.79999999999995</v>
      </c>
      <c r="E127" s="34">
        <f t="shared" si="6"/>
        <v>18.805023302263649</v>
      </c>
      <c r="F127" s="35">
        <f t="shared" si="7"/>
        <v>53.177280555649482</v>
      </c>
      <c r="G127" s="33">
        <f>Table36!D124</f>
        <v>41.64</v>
      </c>
      <c r="H127" s="34">
        <f t="shared" si="8"/>
        <v>271.32704130643612</v>
      </c>
      <c r="I127" s="36">
        <f t="shared" si="9"/>
        <v>3.6855891516931498</v>
      </c>
      <c r="J127" s="37">
        <f>Table38!D124</f>
        <v>224.28</v>
      </c>
      <c r="K127" s="38">
        <f t="shared" si="10"/>
        <v>50.374790440520776</v>
      </c>
      <c r="L127" s="39">
        <f t="shared" si="11"/>
        <v>19.85119920609365</v>
      </c>
    </row>
    <row r="128" spans="1:12" ht="10.5" customHeight="1" x14ac:dyDescent="0.15">
      <c r="A128" s="30">
        <v>18402</v>
      </c>
      <c r="B128" s="31" t="s">
        <v>236</v>
      </c>
      <c r="C128" s="32">
        <f>EnrollExtract!F125</f>
        <v>9652.021999999999</v>
      </c>
      <c r="D128" s="33">
        <f>Table34!D125</f>
        <v>547.73</v>
      </c>
      <c r="E128" s="34">
        <f t="shared" si="6"/>
        <v>17.621861135961147</v>
      </c>
      <c r="F128" s="35">
        <f t="shared" si="7"/>
        <v>56.747694938946481</v>
      </c>
      <c r="G128" s="33">
        <f>Table36!D125</f>
        <v>30.45</v>
      </c>
      <c r="H128" s="34">
        <f t="shared" si="8"/>
        <v>316.97937602627258</v>
      </c>
      <c r="I128" s="36">
        <f t="shared" si="9"/>
        <v>3.1547793819782011</v>
      </c>
      <c r="J128" s="37">
        <f>Table38!D125</f>
        <v>211.17</v>
      </c>
      <c r="K128" s="38">
        <f t="shared" si="10"/>
        <v>45.707354264336786</v>
      </c>
      <c r="L128" s="39">
        <f t="shared" si="11"/>
        <v>21.878317310093159</v>
      </c>
    </row>
    <row r="129" spans="1:12" ht="10.5" customHeight="1" x14ac:dyDescent="0.15">
      <c r="A129" s="30">
        <v>18902</v>
      </c>
      <c r="B129" s="31" t="s">
        <v>615</v>
      </c>
      <c r="C129" s="32">
        <f>EnrollExtract!F126</f>
        <v>80.918000000000006</v>
      </c>
      <c r="D129" s="33">
        <f>Table34!D126</f>
        <v>9</v>
      </c>
      <c r="E129" s="34">
        <f t="shared" si="6"/>
        <v>8.9908888888888896</v>
      </c>
      <c r="F129" s="35">
        <f t="shared" si="7"/>
        <v>111.22370795125929</v>
      </c>
      <c r="G129" s="33">
        <f>Table36!D126</f>
        <v>2</v>
      </c>
      <c r="H129" s="34">
        <f t="shared" si="8"/>
        <v>40.459000000000003</v>
      </c>
      <c r="I129" s="36">
        <f t="shared" si="9"/>
        <v>24.716379544724287</v>
      </c>
      <c r="J129" s="37">
        <f>Table38!D126</f>
        <v>9.3000000000000007</v>
      </c>
      <c r="K129" s="38">
        <f t="shared" si="10"/>
        <v>8.7008602150537637</v>
      </c>
      <c r="L129" s="39">
        <f t="shared" si="11"/>
        <v>114.93116488296793</v>
      </c>
    </row>
    <row r="130" spans="1:12" ht="10.5" customHeight="1" x14ac:dyDescent="0.15">
      <c r="A130" s="30">
        <v>19007</v>
      </c>
      <c r="B130" s="31" t="s">
        <v>237</v>
      </c>
      <c r="C130" s="32">
        <f>EnrollExtract!F127</f>
        <v>35.599999999999994</v>
      </c>
      <c r="D130" s="33">
        <f>Table34!D127</f>
        <v>2.4</v>
      </c>
      <c r="E130" s="34">
        <f t="shared" si="6"/>
        <v>14.833333333333332</v>
      </c>
      <c r="F130" s="35">
        <f t="shared" si="7"/>
        <v>67.415730337078671</v>
      </c>
      <c r="G130" s="33">
        <f>Table36!D127</f>
        <v>1</v>
      </c>
      <c r="H130" s="34">
        <f t="shared" si="8"/>
        <v>35.599999999999994</v>
      </c>
      <c r="I130" s="36">
        <f t="shared" si="9"/>
        <v>28.089887640449444</v>
      </c>
      <c r="J130" s="37">
        <f>Table38!D127</f>
        <v>1.1599999999999999</v>
      </c>
      <c r="K130" s="38">
        <f t="shared" si="10"/>
        <v>30.68965517241379</v>
      </c>
      <c r="L130" s="39">
        <f t="shared" si="11"/>
        <v>32.584269662921351</v>
      </c>
    </row>
    <row r="131" spans="1:12" ht="10.5" customHeight="1" x14ac:dyDescent="0.15">
      <c r="A131" s="30">
        <v>19028</v>
      </c>
      <c r="B131" s="31" t="s">
        <v>238</v>
      </c>
      <c r="C131" s="32">
        <f>EnrollExtract!F128</f>
        <v>89.88600000000001</v>
      </c>
      <c r="D131" s="33">
        <f>Table34!D128</f>
        <v>12.21</v>
      </c>
      <c r="E131" s="34">
        <f t="shared" si="6"/>
        <v>7.3616707616707622</v>
      </c>
      <c r="F131" s="35">
        <f t="shared" si="7"/>
        <v>135.83872905680528</v>
      </c>
      <c r="G131" s="33">
        <f>Table36!D128</f>
        <v>2</v>
      </c>
      <c r="H131" s="34">
        <f t="shared" si="8"/>
        <v>44.943000000000005</v>
      </c>
      <c r="I131" s="36">
        <f t="shared" si="9"/>
        <v>22.25040606991077</v>
      </c>
      <c r="J131" s="37">
        <f>Table38!D128</f>
        <v>4.7699999999999996</v>
      </c>
      <c r="K131" s="38">
        <f t="shared" si="10"/>
        <v>18.844025157232707</v>
      </c>
      <c r="L131" s="39">
        <f t="shared" si="11"/>
        <v>53.067218476737189</v>
      </c>
    </row>
    <row r="132" spans="1:12" ht="10.5" customHeight="1" x14ac:dyDescent="0.15">
      <c r="A132" s="30">
        <v>19400</v>
      </c>
      <c r="B132" s="31" t="s">
        <v>239</v>
      </c>
      <c r="C132" s="32">
        <f>EnrollExtract!F129</f>
        <v>216.80699999999996</v>
      </c>
      <c r="D132" s="33">
        <f>Table34!D129</f>
        <v>17.14</v>
      </c>
      <c r="E132" s="34">
        <f t="shared" si="6"/>
        <v>12.64918319719953</v>
      </c>
      <c r="F132" s="35">
        <f t="shared" si="7"/>
        <v>79.056488028523077</v>
      </c>
      <c r="G132" s="33">
        <f>Table36!D129</f>
        <v>1.1000000000000001</v>
      </c>
      <c r="H132" s="34">
        <f t="shared" si="8"/>
        <v>197.09727272727267</v>
      </c>
      <c r="I132" s="36">
        <f t="shared" si="9"/>
        <v>5.0736369213171173</v>
      </c>
      <c r="J132" s="37">
        <f>Table38!D129</f>
        <v>6.66</v>
      </c>
      <c r="K132" s="38">
        <f t="shared" si="10"/>
        <v>32.553603603603598</v>
      </c>
      <c r="L132" s="39">
        <f t="shared" si="11"/>
        <v>30.718565359974548</v>
      </c>
    </row>
    <row r="133" spans="1:12" ht="10.5" customHeight="1" x14ac:dyDescent="0.15">
      <c r="A133" s="30">
        <v>19401</v>
      </c>
      <c r="B133" s="31" t="s">
        <v>240</v>
      </c>
      <c r="C133" s="32">
        <f>EnrollExtract!F130</f>
        <v>3222.3739999999998</v>
      </c>
      <c r="D133" s="33">
        <f>Table34!D130</f>
        <v>173.14</v>
      </c>
      <c r="E133" s="34">
        <f t="shared" si="6"/>
        <v>18.611378075545801</v>
      </c>
      <c r="F133" s="35">
        <f t="shared" si="7"/>
        <v>53.730572553030775</v>
      </c>
      <c r="G133" s="33">
        <f>Table36!D130</f>
        <v>16.7</v>
      </c>
      <c r="H133" s="34">
        <f t="shared" si="8"/>
        <v>192.95652694610777</v>
      </c>
      <c r="I133" s="36">
        <f t="shared" si="9"/>
        <v>5.1825145063856652</v>
      </c>
      <c r="J133" s="37">
        <f>Table38!D130</f>
        <v>67.98</v>
      </c>
      <c r="K133" s="38">
        <f t="shared" si="10"/>
        <v>47.40179464548396</v>
      </c>
      <c r="L133" s="39">
        <f t="shared" si="11"/>
        <v>21.096247673299253</v>
      </c>
    </row>
    <row r="134" spans="1:12" ht="10.5" customHeight="1" x14ac:dyDescent="0.15">
      <c r="A134" s="30">
        <v>19403</v>
      </c>
      <c r="B134" s="31" t="s">
        <v>241</v>
      </c>
      <c r="C134" s="32">
        <f>EnrollExtract!F131</f>
        <v>626.15800000000013</v>
      </c>
      <c r="D134" s="33">
        <f>Table34!D131</f>
        <v>36.01</v>
      </c>
      <c r="E134" s="34">
        <f t="shared" si="6"/>
        <v>17.388447653429608</v>
      </c>
      <c r="F134" s="35">
        <f t="shared" si="7"/>
        <v>57.50944649752936</v>
      </c>
      <c r="G134" s="33">
        <f>Table36!D131</f>
        <v>3</v>
      </c>
      <c r="H134" s="34">
        <f t="shared" si="8"/>
        <v>208.71933333333337</v>
      </c>
      <c r="I134" s="36">
        <f t="shared" si="9"/>
        <v>4.7911230072920885</v>
      </c>
      <c r="J134" s="37">
        <f>Table38!D131</f>
        <v>16.82</v>
      </c>
      <c r="K134" s="38">
        <f t="shared" si="10"/>
        <v>37.226991676575516</v>
      </c>
      <c r="L134" s="39">
        <f t="shared" si="11"/>
        <v>26.862229660884307</v>
      </c>
    </row>
    <row r="135" spans="1:12" ht="10.5" customHeight="1" x14ac:dyDescent="0.15">
      <c r="A135" s="30">
        <v>19404</v>
      </c>
      <c r="B135" s="31" t="s">
        <v>242</v>
      </c>
      <c r="C135" s="32">
        <f>EnrollExtract!F132</f>
        <v>888.77700000000004</v>
      </c>
      <c r="D135" s="33">
        <f>Table34!D132</f>
        <v>49.47</v>
      </c>
      <c r="E135" s="34">
        <f t="shared" si="6"/>
        <v>17.965979381443301</v>
      </c>
      <c r="F135" s="35">
        <f t="shared" si="7"/>
        <v>55.660756297698967</v>
      </c>
      <c r="G135" s="33">
        <f>Table36!D132</f>
        <v>5.0599999999999996</v>
      </c>
      <c r="H135" s="34">
        <f t="shared" si="8"/>
        <v>175.64762845849805</v>
      </c>
      <c r="I135" s="36">
        <f t="shared" si="9"/>
        <v>5.6932166336437593</v>
      </c>
      <c r="J135" s="37">
        <f>Table38!D132</f>
        <v>24.6</v>
      </c>
      <c r="K135" s="38">
        <f t="shared" si="10"/>
        <v>36.129146341463411</v>
      </c>
      <c r="L135" s="39">
        <f t="shared" si="11"/>
        <v>27.678484029177174</v>
      </c>
    </row>
    <row r="136" spans="1:12" ht="10.5" customHeight="1" x14ac:dyDescent="0.15">
      <c r="A136" s="30">
        <v>20094</v>
      </c>
      <c r="B136" s="31" t="s">
        <v>243</v>
      </c>
      <c r="C136" s="32">
        <f>EnrollExtract!F133</f>
        <v>67.371000000000009</v>
      </c>
      <c r="D136" s="33">
        <f>Table34!D133</f>
        <v>9</v>
      </c>
      <c r="E136" s="34">
        <f t="shared" si="6"/>
        <v>7.4856666666666678</v>
      </c>
      <c r="F136" s="35">
        <f t="shared" si="7"/>
        <v>133.58863606002581</v>
      </c>
      <c r="G136" s="33">
        <f>Table36!D133</f>
        <v>1</v>
      </c>
      <c r="H136" s="34">
        <f t="shared" si="8"/>
        <v>67.371000000000009</v>
      </c>
      <c r="I136" s="36">
        <f t="shared" si="9"/>
        <v>14.843181784447312</v>
      </c>
      <c r="J136" s="37">
        <f>Table38!D133</f>
        <v>5.96</v>
      </c>
      <c r="K136" s="38">
        <f t="shared" si="10"/>
        <v>11.303859060402687</v>
      </c>
      <c r="L136" s="39">
        <f t="shared" si="11"/>
        <v>88.465363435305974</v>
      </c>
    </row>
    <row r="137" spans="1:12" ht="10.5" customHeight="1" x14ac:dyDescent="0.15">
      <c r="A137" s="30">
        <v>20203</v>
      </c>
      <c r="B137" s="31" t="s">
        <v>244</v>
      </c>
      <c r="C137" s="32">
        <f>EnrollExtract!F134</f>
        <v>118.80199999999999</v>
      </c>
      <c r="D137" s="33">
        <f>Table34!D134</f>
        <v>12.23</v>
      </c>
      <c r="E137" s="34">
        <f t="shared" si="6"/>
        <v>9.7139820114472606</v>
      </c>
      <c r="F137" s="35">
        <f t="shared" si="7"/>
        <v>102.94439487550716</v>
      </c>
      <c r="G137" s="33">
        <f>Table36!D134</f>
        <v>1.42</v>
      </c>
      <c r="H137" s="34">
        <f t="shared" si="8"/>
        <v>83.663380281690138</v>
      </c>
      <c r="I137" s="36">
        <f t="shared" si="9"/>
        <v>11.952660729617346</v>
      </c>
      <c r="J137" s="37">
        <f>Table38!D134</f>
        <v>3.75</v>
      </c>
      <c r="K137" s="38">
        <f t="shared" si="10"/>
        <v>31.680533333333333</v>
      </c>
      <c r="L137" s="39">
        <f t="shared" si="11"/>
        <v>31.565125166242996</v>
      </c>
    </row>
    <row r="138" spans="1:12" ht="10.5" customHeight="1" x14ac:dyDescent="0.15">
      <c r="A138" s="30">
        <v>20215</v>
      </c>
      <c r="B138" s="31" t="s">
        <v>245</v>
      </c>
      <c r="C138" s="32">
        <f>EnrollExtract!F135</f>
        <v>85.089000000000013</v>
      </c>
      <c r="D138" s="33">
        <f>Table34!D135</f>
        <v>5.7</v>
      </c>
      <c r="E138" s="34">
        <f t="shared" ref="E138:E201" si="24">IF(D138=0,0,C138/D138)</f>
        <v>14.927894736842108</v>
      </c>
      <c r="F138" s="35">
        <f t="shared" ref="F138:F201" si="25">(+D138/C138)*1000</f>
        <v>66.988682438388025</v>
      </c>
      <c r="G138" s="33">
        <f>Table36!D135</f>
        <v>0.4</v>
      </c>
      <c r="H138" s="34">
        <f t="shared" ref="H138:H201" si="26">IF(G138=0,0,C138/G138)</f>
        <v>212.72250000000003</v>
      </c>
      <c r="I138" s="36">
        <f t="shared" ref="I138:I201" si="27">(+G138/C138)*1000</f>
        <v>4.70096017111495</v>
      </c>
      <c r="J138" s="37">
        <f>Table38!D135</f>
        <v>3.22</v>
      </c>
      <c r="K138" s="38">
        <f t="shared" ref="K138:K201" si="28">IF(J138=0,0,C138/J138)</f>
        <v>26.425155279503109</v>
      </c>
      <c r="L138" s="39">
        <f t="shared" ref="L138:L201" si="29">(+J138/C138)*1000</f>
        <v>37.842729377475351</v>
      </c>
    </row>
    <row r="139" spans="1:12" ht="10.5" customHeight="1" x14ac:dyDescent="0.15">
      <c r="A139" s="30">
        <v>20400</v>
      </c>
      <c r="B139" s="31" t="s">
        <v>246</v>
      </c>
      <c r="C139" s="32">
        <f>EnrollExtract!F136</f>
        <v>221.97799999999998</v>
      </c>
      <c r="D139" s="33">
        <f>Table34!D136</f>
        <v>16.12</v>
      </c>
      <c r="E139" s="34">
        <f t="shared" si="24"/>
        <v>13.770347394540941</v>
      </c>
      <c r="F139" s="35">
        <f t="shared" si="25"/>
        <v>72.619809170278145</v>
      </c>
      <c r="G139" s="33">
        <f>Table36!D136</f>
        <v>1.57</v>
      </c>
      <c r="H139" s="34">
        <f t="shared" si="26"/>
        <v>141.3872611464968</v>
      </c>
      <c r="I139" s="36">
        <f t="shared" si="27"/>
        <v>7.0727729775022761</v>
      </c>
      <c r="J139" s="37">
        <f>Table38!D136</f>
        <v>6.38</v>
      </c>
      <c r="K139" s="38">
        <f t="shared" si="28"/>
        <v>34.792789968652038</v>
      </c>
      <c r="L139" s="39">
        <f t="shared" si="29"/>
        <v>28.741587004117527</v>
      </c>
    </row>
    <row r="140" spans="1:12" ht="10.5" customHeight="1" x14ac:dyDescent="0.15">
      <c r="A140" s="30">
        <v>20401</v>
      </c>
      <c r="B140" s="31" t="s">
        <v>247</v>
      </c>
      <c r="C140" s="32">
        <f>EnrollExtract!F137</f>
        <v>65.429000000000002</v>
      </c>
      <c r="D140" s="33">
        <f>Table34!D137</f>
        <v>9.85</v>
      </c>
      <c r="E140" s="34">
        <f t="shared" si="24"/>
        <v>6.6425380710659905</v>
      </c>
      <c r="F140" s="35">
        <f t="shared" si="25"/>
        <v>150.54486542664566</v>
      </c>
      <c r="G140" s="33">
        <f>Table36!D137</f>
        <v>1</v>
      </c>
      <c r="H140" s="34">
        <f t="shared" si="26"/>
        <v>65.429000000000002</v>
      </c>
      <c r="I140" s="36">
        <f t="shared" si="27"/>
        <v>15.283742682908189</v>
      </c>
      <c r="J140" s="37">
        <f>Table38!D137</f>
        <v>5.66</v>
      </c>
      <c r="K140" s="38">
        <f t="shared" si="28"/>
        <v>11.559893992932862</v>
      </c>
      <c r="L140" s="39">
        <f t="shared" si="29"/>
        <v>86.505983585260367</v>
      </c>
    </row>
    <row r="141" spans="1:12" ht="10.5" customHeight="1" x14ac:dyDescent="0.15">
      <c r="A141" s="30">
        <v>20402</v>
      </c>
      <c r="B141" s="31" t="s">
        <v>248</v>
      </c>
      <c r="C141" s="32">
        <f>EnrollExtract!F138</f>
        <v>79.099000000000004</v>
      </c>
      <c r="D141" s="33">
        <f>Table34!D138</f>
        <v>8.89</v>
      </c>
      <c r="E141" s="34">
        <f t="shared" si="24"/>
        <v>8.8975253093363325</v>
      </c>
      <c r="F141" s="35">
        <f t="shared" si="25"/>
        <v>112.39080140077624</v>
      </c>
      <c r="G141" s="33">
        <f>Table36!D138</f>
        <v>1.94</v>
      </c>
      <c r="H141" s="34">
        <f t="shared" si="26"/>
        <v>40.772680412371137</v>
      </c>
      <c r="I141" s="36">
        <f t="shared" si="27"/>
        <v>24.526226627390987</v>
      </c>
      <c r="J141" s="37">
        <f>Table38!D138</f>
        <v>5.84</v>
      </c>
      <c r="K141" s="38">
        <f t="shared" si="28"/>
        <v>13.544349315068494</v>
      </c>
      <c r="L141" s="39">
        <f t="shared" si="29"/>
        <v>73.831527579362572</v>
      </c>
    </row>
    <row r="142" spans="1:12" ht="10.5" customHeight="1" x14ac:dyDescent="0.15">
      <c r="A142" s="30">
        <v>20403</v>
      </c>
      <c r="B142" s="31" t="s">
        <v>249</v>
      </c>
      <c r="C142" s="32">
        <f>EnrollExtract!F139</f>
        <v>31.945</v>
      </c>
      <c r="D142" s="33">
        <f>Table34!D139</f>
        <v>1.71</v>
      </c>
      <c r="E142" s="34">
        <f t="shared" si="24"/>
        <v>18.681286549707604</v>
      </c>
      <c r="F142" s="35">
        <f t="shared" si="25"/>
        <v>53.529503834715911</v>
      </c>
      <c r="G142" s="33">
        <f>Table36!D139</f>
        <v>0</v>
      </c>
      <c r="H142" s="34">
        <f t="shared" si="26"/>
        <v>0</v>
      </c>
      <c r="I142" s="36">
        <f t="shared" si="27"/>
        <v>0</v>
      </c>
      <c r="J142" s="37">
        <f>Table38!D139</f>
        <v>1.75</v>
      </c>
      <c r="K142" s="38">
        <f t="shared" si="28"/>
        <v>18.254285714285714</v>
      </c>
      <c r="L142" s="39">
        <f t="shared" si="29"/>
        <v>54.7816559712005</v>
      </c>
    </row>
    <row r="143" spans="1:12" ht="10.5" customHeight="1" x14ac:dyDescent="0.15">
      <c r="A143" s="30">
        <v>20404</v>
      </c>
      <c r="B143" s="31" t="s">
        <v>250</v>
      </c>
      <c r="C143" s="32">
        <f>EnrollExtract!F140</f>
        <v>898.66599999999994</v>
      </c>
      <c r="D143" s="33">
        <f>Table34!D140</f>
        <v>49.15</v>
      </c>
      <c r="E143" s="34">
        <f t="shared" si="24"/>
        <v>18.284150559511698</v>
      </c>
      <c r="F143" s="35">
        <f t="shared" si="25"/>
        <v>54.692177071347977</v>
      </c>
      <c r="G143" s="33">
        <f>Table36!D140</f>
        <v>5.07</v>
      </c>
      <c r="H143" s="34">
        <f t="shared" si="26"/>
        <v>177.25167652859957</v>
      </c>
      <c r="I143" s="36">
        <f t="shared" si="27"/>
        <v>5.6416955798928639</v>
      </c>
      <c r="J143" s="37">
        <f>Table38!D140</f>
        <v>29.62</v>
      </c>
      <c r="K143" s="38">
        <f t="shared" si="28"/>
        <v>30.339837947332882</v>
      </c>
      <c r="L143" s="39">
        <f t="shared" si="29"/>
        <v>32.959965103831678</v>
      </c>
    </row>
    <row r="144" spans="1:12" ht="10.5" customHeight="1" x14ac:dyDescent="0.15">
      <c r="A144" s="30">
        <v>20405</v>
      </c>
      <c r="B144" s="31" t="s">
        <v>251</v>
      </c>
      <c r="C144" s="32">
        <f>EnrollExtract!F141</f>
        <v>1231.4359999999999</v>
      </c>
      <c r="D144" s="33">
        <f>Table34!D141</f>
        <v>68.349999999999994</v>
      </c>
      <c r="E144" s="34">
        <f t="shared" si="24"/>
        <v>18.016620336503291</v>
      </c>
      <c r="F144" s="35">
        <f t="shared" si="25"/>
        <v>55.504305542472359</v>
      </c>
      <c r="G144" s="33">
        <f>Table36!D141</f>
        <v>6</v>
      </c>
      <c r="H144" s="34">
        <f t="shared" si="26"/>
        <v>205.23933333333332</v>
      </c>
      <c r="I144" s="36">
        <f t="shared" si="27"/>
        <v>4.8723603987539752</v>
      </c>
      <c r="J144" s="37">
        <f>Table38!D141</f>
        <v>29.24</v>
      </c>
      <c r="K144" s="38">
        <f t="shared" si="28"/>
        <v>42.114774281805744</v>
      </c>
      <c r="L144" s="39">
        <f t="shared" si="29"/>
        <v>23.744636343261035</v>
      </c>
    </row>
    <row r="145" spans="1:12" ht="10.5" customHeight="1" x14ac:dyDescent="0.15">
      <c r="A145" s="30">
        <v>20406</v>
      </c>
      <c r="B145" s="31" t="s">
        <v>252</v>
      </c>
      <c r="C145" s="32">
        <f>EnrollExtract!F142</f>
        <v>234.49499999999998</v>
      </c>
      <c r="D145" s="33">
        <f>Table34!D142</f>
        <v>14.99</v>
      </c>
      <c r="E145" s="34">
        <f t="shared" si="24"/>
        <v>15.643428952635087</v>
      </c>
      <c r="F145" s="35">
        <f t="shared" si="25"/>
        <v>63.924603936118054</v>
      </c>
      <c r="G145" s="33">
        <f>Table36!D142</f>
        <v>2</v>
      </c>
      <c r="H145" s="34">
        <f t="shared" si="26"/>
        <v>117.24749999999999</v>
      </c>
      <c r="I145" s="36">
        <f t="shared" si="27"/>
        <v>8.528966502484062</v>
      </c>
      <c r="J145" s="37">
        <f>Table38!D142</f>
        <v>5.15</v>
      </c>
      <c r="K145" s="38">
        <f t="shared" si="28"/>
        <v>45.533009708737858</v>
      </c>
      <c r="L145" s="39">
        <f t="shared" si="29"/>
        <v>21.962088743896462</v>
      </c>
    </row>
    <row r="146" spans="1:12" ht="10.5" customHeight="1" x14ac:dyDescent="0.15">
      <c r="A146" s="30">
        <v>21014</v>
      </c>
      <c r="B146" s="31" t="s">
        <v>253</v>
      </c>
      <c r="C146" s="32">
        <f>EnrollExtract!F143</f>
        <v>794.58300000000008</v>
      </c>
      <c r="D146" s="33">
        <f>Table34!D143</f>
        <v>43.05</v>
      </c>
      <c r="E146" s="34">
        <f t="shared" si="24"/>
        <v>18.457212543554011</v>
      </c>
      <c r="F146" s="35">
        <f t="shared" si="25"/>
        <v>54.179362004976191</v>
      </c>
      <c r="G146" s="33">
        <f>Table36!D143</f>
        <v>3.59</v>
      </c>
      <c r="H146" s="34">
        <f t="shared" si="26"/>
        <v>221.3323119777159</v>
      </c>
      <c r="I146" s="36">
        <f t="shared" si="27"/>
        <v>4.5180931381617775</v>
      </c>
      <c r="J146" s="37">
        <f>Table38!D143</f>
        <v>15.94</v>
      </c>
      <c r="K146" s="38">
        <f t="shared" si="28"/>
        <v>49.848368883312432</v>
      </c>
      <c r="L146" s="39">
        <f t="shared" si="29"/>
        <v>20.060836942144494</v>
      </c>
    </row>
    <row r="147" spans="1:12" ht="10.5" customHeight="1" x14ac:dyDescent="0.15">
      <c r="A147" s="30">
        <v>21036</v>
      </c>
      <c r="B147" s="31" t="s">
        <v>254</v>
      </c>
      <c r="C147" s="32">
        <f>EnrollExtract!F144</f>
        <v>50.454000000000001</v>
      </c>
      <c r="D147" s="33">
        <f>Table34!D144</f>
        <v>3.44</v>
      </c>
      <c r="E147" s="34">
        <f t="shared" si="24"/>
        <v>14.666860465116279</v>
      </c>
      <c r="F147" s="35">
        <f t="shared" si="25"/>
        <v>68.180917271177705</v>
      </c>
      <c r="G147" s="33">
        <f>Table36!D144</f>
        <v>0</v>
      </c>
      <c r="H147" s="34">
        <f t="shared" si="26"/>
        <v>0</v>
      </c>
      <c r="I147" s="36">
        <f t="shared" si="27"/>
        <v>0</v>
      </c>
      <c r="J147" s="37">
        <f>Table38!D144</f>
        <v>2.2000000000000002</v>
      </c>
      <c r="K147" s="38">
        <f t="shared" si="28"/>
        <v>22.933636363636364</v>
      </c>
      <c r="L147" s="39">
        <f t="shared" si="29"/>
        <v>43.604074999009001</v>
      </c>
    </row>
    <row r="148" spans="1:12" ht="10.5" customHeight="1" x14ac:dyDescent="0.15">
      <c r="A148" s="30">
        <v>21206</v>
      </c>
      <c r="B148" s="31" t="s">
        <v>255</v>
      </c>
      <c r="C148" s="32">
        <f>EnrollExtract!F145</f>
        <v>552.93700000000013</v>
      </c>
      <c r="D148" s="33">
        <f>Table34!D145</f>
        <v>30.04</v>
      </c>
      <c r="E148" s="34">
        <f t="shared" si="24"/>
        <v>18.406691078561924</v>
      </c>
      <c r="F148" s="35">
        <f t="shared" si="25"/>
        <v>54.328069924783456</v>
      </c>
      <c r="G148" s="33">
        <f>Table36!D145</f>
        <v>3</v>
      </c>
      <c r="H148" s="34">
        <f t="shared" si="26"/>
        <v>184.31233333333338</v>
      </c>
      <c r="I148" s="36">
        <f t="shared" si="27"/>
        <v>5.4255728952846338</v>
      </c>
      <c r="J148" s="37">
        <f>Table38!D145</f>
        <v>11.34</v>
      </c>
      <c r="K148" s="38">
        <f t="shared" si="28"/>
        <v>48.759876543209892</v>
      </c>
      <c r="L148" s="39">
        <f t="shared" si="29"/>
        <v>20.508665544175916</v>
      </c>
    </row>
    <row r="149" spans="1:12" ht="10.5" customHeight="1" x14ac:dyDescent="0.15">
      <c r="A149" s="30">
        <v>21214</v>
      </c>
      <c r="B149" s="31" t="s">
        <v>256</v>
      </c>
      <c r="C149" s="32">
        <f>EnrollExtract!F146</f>
        <v>333.90599999999995</v>
      </c>
      <c r="D149" s="33">
        <f>Table34!D146</f>
        <v>19.68</v>
      </c>
      <c r="E149" s="34">
        <f t="shared" si="24"/>
        <v>16.966768292682925</v>
      </c>
      <c r="F149" s="35">
        <f t="shared" si="25"/>
        <v>58.938743239115212</v>
      </c>
      <c r="G149" s="33">
        <f>Table36!D146</f>
        <v>2</v>
      </c>
      <c r="H149" s="34">
        <f t="shared" si="26"/>
        <v>166.95299999999997</v>
      </c>
      <c r="I149" s="36">
        <f t="shared" si="27"/>
        <v>5.9897096787718702</v>
      </c>
      <c r="J149" s="37">
        <f>Table38!D146</f>
        <v>7.5</v>
      </c>
      <c r="K149" s="38">
        <f t="shared" si="28"/>
        <v>44.520799999999994</v>
      </c>
      <c r="L149" s="39">
        <f t="shared" si="29"/>
        <v>22.461411295394516</v>
      </c>
    </row>
    <row r="150" spans="1:12" ht="10.5" customHeight="1" x14ac:dyDescent="0.15">
      <c r="A150" s="30">
        <v>21226</v>
      </c>
      <c r="B150" s="31" t="s">
        <v>257</v>
      </c>
      <c r="C150" s="32">
        <f>EnrollExtract!F147</f>
        <v>621.32700000000011</v>
      </c>
      <c r="D150" s="33">
        <f>Table34!D147</f>
        <v>33.67</v>
      </c>
      <c r="E150" s="34">
        <f t="shared" si="24"/>
        <v>18.453430353430356</v>
      </c>
      <c r="F150" s="35">
        <f t="shared" si="25"/>
        <v>54.190466533725392</v>
      </c>
      <c r="G150" s="33">
        <f>Table36!D147</f>
        <v>2.42</v>
      </c>
      <c r="H150" s="34">
        <f t="shared" si="26"/>
        <v>256.74669421487607</v>
      </c>
      <c r="I150" s="36">
        <f t="shared" si="27"/>
        <v>3.8948894865344648</v>
      </c>
      <c r="J150" s="37">
        <f>Table38!D147</f>
        <v>11.03</v>
      </c>
      <c r="K150" s="38">
        <f t="shared" si="28"/>
        <v>56.330643699002735</v>
      </c>
      <c r="L150" s="39">
        <f t="shared" si="29"/>
        <v>17.752326874576507</v>
      </c>
    </row>
    <row r="151" spans="1:12" ht="10.5" customHeight="1" x14ac:dyDescent="0.15">
      <c r="A151" s="30">
        <v>21232</v>
      </c>
      <c r="B151" s="31" t="s">
        <v>258</v>
      </c>
      <c r="C151" s="32">
        <f>EnrollExtract!F148</f>
        <v>671.04699999999991</v>
      </c>
      <c r="D151" s="33">
        <f>Table34!D148</f>
        <v>33.58</v>
      </c>
      <c r="E151" s="34">
        <f t="shared" si="24"/>
        <v>19.983531864204881</v>
      </c>
      <c r="F151" s="35">
        <f t="shared" si="25"/>
        <v>50.041204267361309</v>
      </c>
      <c r="G151" s="33">
        <f>Table36!D148</f>
        <v>4</v>
      </c>
      <c r="H151" s="34">
        <f t="shared" si="26"/>
        <v>167.76174999999998</v>
      </c>
      <c r="I151" s="36">
        <f t="shared" si="27"/>
        <v>5.9608343379822877</v>
      </c>
      <c r="J151" s="37">
        <f>Table38!D148</f>
        <v>16.440000000000001</v>
      </c>
      <c r="K151" s="38">
        <f t="shared" si="28"/>
        <v>40.817944038929433</v>
      </c>
      <c r="L151" s="39">
        <f t="shared" si="29"/>
        <v>24.499029129107207</v>
      </c>
    </row>
    <row r="152" spans="1:12" ht="10.5" customHeight="1" x14ac:dyDescent="0.15">
      <c r="A152" s="30">
        <v>21234</v>
      </c>
      <c r="B152" s="31" t="s">
        <v>259</v>
      </c>
      <c r="C152" s="32">
        <f>EnrollExtract!F149</f>
        <v>91.733000000000004</v>
      </c>
      <c r="D152" s="33">
        <f>Table34!D149</f>
        <v>6</v>
      </c>
      <c r="E152" s="34">
        <f t="shared" si="24"/>
        <v>15.288833333333335</v>
      </c>
      <c r="F152" s="35">
        <f t="shared" si="25"/>
        <v>65.407214415750047</v>
      </c>
      <c r="G152" s="33">
        <f>Table36!D149</f>
        <v>1</v>
      </c>
      <c r="H152" s="34">
        <f t="shared" si="26"/>
        <v>91.733000000000004</v>
      </c>
      <c r="I152" s="36">
        <f t="shared" si="27"/>
        <v>10.901202402625009</v>
      </c>
      <c r="J152" s="37">
        <f>Table38!D149</f>
        <v>2.89</v>
      </c>
      <c r="K152" s="38">
        <f t="shared" si="28"/>
        <v>31.741522491349482</v>
      </c>
      <c r="L152" s="39">
        <f t="shared" si="29"/>
        <v>31.504474943586278</v>
      </c>
    </row>
    <row r="153" spans="1:12" ht="10.5" customHeight="1" x14ac:dyDescent="0.15">
      <c r="A153" s="30">
        <v>21237</v>
      </c>
      <c r="B153" s="31" t="s">
        <v>260</v>
      </c>
      <c r="C153" s="32">
        <f>EnrollExtract!F150</f>
        <v>810.68999999999994</v>
      </c>
      <c r="D153" s="33">
        <f>Table34!D150</f>
        <v>40.5</v>
      </c>
      <c r="E153" s="34">
        <f t="shared" si="24"/>
        <v>20.017037037037035</v>
      </c>
      <c r="F153" s="35">
        <f t="shared" si="25"/>
        <v>49.957443659105209</v>
      </c>
      <c r="G153" s="33">
        <f>Table36!D150</f>
        <v>4</v>
      </c>
      <c r="H153" s="34">
        <f t="shared" si="26"/>
        <v>202.67249999999999</v>
      </c>
      <c r="I153" s="36">
        <f t="shared" si="27"/>
        <v>4.9340685095412553</v>
      </c>
      <c r="J153" s="37">
        <f>Table38!D150</f>
        <v>16.670000000000002</v>
      </c>
      <c r="K153" s="38">
        <f t="shared" si="28"/>
        <v>48.631673665266938</v>
      </c>
      <c r="L153" s="39">
        <f t="shared" si="29"/>
        <v>20.562730513513184</v>
      </c>
    </row>
    <row r="154" spans="1:12" ht="10.5" customHeight="1" x14ac:dyDescent="0.15">
      <c r="A154" s="30">
        <v>21300</v>
      </c>
      <c r="B154" s="31" t="s">
        <v>261</v>
      </c>
      <c r="C154" s="32">
        <f>EnrollExtract!F151</f>
        <v>811.21600000000001</v>
      </c>
      <c r="D154" s="33">
        <f>Table34!D151</f>
        <v>43.71</v>
      </c>
      <c r="E154" s="34">
        <f t="shared" si="24"/>
        <v>18.559048272706473</v>
      </c>
      <c r="F154" s="35">
        <f t="shared" si="25"/>
        <v>53.882073331886943</v>
      </c>
      <c r="G154" s="33">
        <f>Table36!D151</f>
        <v>3.75</v>
      </c>
      <c r="H154" s="34">
        <f t="shared" si="26"/>
        <v>216.32426666666666</v>
      </c>
      <c r="I154" s="36">
        <f t="shared" si="27"/>
        <v>4.6226898877734168</v>
      </c>
      <c r="J154" s="37">
        <f>Table38!D151</f>
        <v>21</v>
      </c>
      <c r="K154" s="38">
        <f t="shared" si="28"/>
        <v>38.629333333333335</v>
      </c>
      <c r="L154" s="39">
        <f t="shared" si="29"/>
        <v>25.887063371531134</v>
      </c>
    </row>
    <row r="155" spans="1:12" ht="10.5" customHeight="1" x14ac:dyDescent="0.15">
      <c r="A155" s="30">
        <v>21301</v>
      </c>
      <c r="B155" s="31" t="s">
        <v>262</v>
      </c>
      <c r="C155" s="32">
        <f>EnrollExtract!F152</f>
        <v>249.74099999999999</v>
      </c>
      <c r="D155" s="33">
        <f>Table34!D152</f>
        <v>19.72</v>
      </c>
      <c r="E155" s="34">
        <f t="shared" si="24"/>
        <v>12.664350912778904</v>
      </c>
      <c r="F155" s="35">
        <f t="shared" si="25"/>
        <v>78.961804429388835</v>
      </c>
      <c r="G155" s="33">
        <f>Table36!D152</f>
        <v>2</v>
      </c>
      <c r="H155" s="34">
        <f t="shared" si="26"/>
        <v>124.87049999999999</v>
      </c>
      <c r="I155" s="36">
        <f t="shared" si="27"/>
        <v>8.0082965952727019</v>
      </c>
      <c r="J155" s="37">
        <f>Table38!D152</f>
        <v>8</v>
      </c>
      <c r="K155" s="38">
        <f t="shared" si="28"/>
        <v>31.217624999999998</v>
      </c>
      <c r="L155" s="39">
        <f t="shared" si="29"/>
        <v>32.033186381090808</v>
      </c>
    </row>
    <row r="156" spans="1:12" ht="10.5" customHeight="1" x14ac:dyDescent="0.15">
      <c r="A156" s="30">
        <v>21302</v>
      </c>
      <c r="B156" s="31" t="s">
        <v>263</v>
      </c>
      <c r="C156" s="32">
        <f>EnrollExtract!F153</f>
        <v>2897.6990000000005</v>
      </c>
      <c r="D156" s="33">
        <f>Table34!D153</f>
        <v>147.75</v>
      </c>
      <c r="E156" s="34">
        <f t="shared" si="24"/>
        <v>19.612175972927247</v>
      </c>
      <c r="F156" s="35">
        <f t="shared" si="25"/>
        <v>50.988732784184961</v>
      </c>
      <c r="G156" s="33">
        <f>Table36!D153</f>
        <v>11</v>
      </c>
      <c r="H156" s="34">
        <f t="shared" si="26"/>
        <v>263.42718181818185</v>
      </c>
      <c r="I156" s="36">
        <f t="shared" si="27"/>
        <v>3.7961154695501493</v>
      </c>
      <c r="J156" s="37">
        <f>Table38!D153</f>
        <v>64.099999999999994</v>
      </c>
      <c r="K156" s="38">
        <f t="shared" si="28"/>
        <v>45.205912636505474</v>
      </c>
      <c r="L156" s="39">
        <f t="shared" si="29"/>
        <v>22.121000145287688</v>
      </c>
    </row>
    <row r="157" spans="1:12" ht="10.5" customHeight="1" x14ac:dyDescent="0.15">
      <c r="A157" s="30">
        <v>21303</v>
      </c>
      <c r="B157" s="31" t="s">
        <v>264</v>
      </c>
      <c r="C157" s="32">
        <f>EnrollExtract!F154</f>
        <v>359.72899999999998</v>
      </c>
      <c r="D157" s="33">
        <f>Table34!D154</f>
        <v>21.23</v>
      </c>
      <c r="E157" s="34">
        <f t="shared" si="24"/>
        <v>16.944371172868582</v>
      </c>
      <c r="F157" s="35">
        <f t="shared" si="25"/>
        <v>59.016648643840227</v>
      </c>
      <c r="G157" s="33">
        <f>Table36!D154</f>
        <v>4.34</v>
      </c>
      <c r="H157" s="34">
        <f t="shared" si="26"/>
        <v>82.886866359446998</v>
      </c>
      <c r="I157" s="36">
        <f t="shared" si="27"/>
        <v>12.064637546597577</v>
      </c>
      <c r="J157" s="37">
        <f>Table38!D154</f>
        <v>11.4</v>
      </c>
      <c r="K157" s="38">
        <f t="shared" si="28"/>
        <v>31.555175438596489</v>
      </c>
      <c r="L157" s="39">
        <f t="shared" si="29"/>
        <v>31.690522587836959</v>
      </c>
    </row>
    <row r="158" spans="1:12" ht="10.5" customHeight="1" x14ac:dyDescent="0.15">
      <c r="A158" s="30">
        <v>21401</v>
      </c>
      <c r="B158" s="31" t="s">
        <v>265</v>
      </c>
      <c r="C158" s="32">
        <f>EnrollExtract!F155</f>
        <v>3390.8819999999996</v>
      </c>
      <c r="D158" s="33">
        <f>Table34!D155</f>
        <v>169.85</v>
      </c>
      <c r="E158" s="34">
        <f t="shared" si="24"/>
        <v>19.963979982337356</v>
      </c>
      <c r="F158" s="35">
        <f t="shared" si="25"/>
        <v>50.090212516979363</v>
      </c>
      <c r="G158" s="33">
        <f>Table36!D155</f>
        <v>13.61</v>
      </c>
      <c r="H158" s="34">
        <f t="shared" si="26"/>
        <v>249.14636296840555</v>
      </c>
      <c r="I158" s="36">
        <f t="shared" si="27"/>
        <v>4.0137049888495095</v>
      </c>
      <c r="J158" s="37">
        <f>Table38!D155</f>
        <v>77.900000000000006</v>
      </c>
      <c r="K158" s="38">
        <f t="shared" si="28"/>
        <v>43.528652118100119</v>
      </c>
      <c r="L158" s="39">
        <f t="shared" si="29"/>
        <v>22.973373889153329</v>
      </c>
    </row>
    <row r="159" spans="1:12" ht="10.5" customHeight="1" x14ac:dyDescent="0.15">
      <c r="A159" s="30">
        <v>22008</v>
      </c>
      <c r="B159" s="31" t="s">
        <v>266</v>
      </c>
      <c r="C159" s="32">
        <f>EnrollExtract!F156</f>
        <v>74.26700000000001</v>
      </c>
      <c r="D159" s="33">
        <f>Table34!D156</f>
        <v>9.3000000000000007</v>
      </c>
      <c r="E159" s="34">
        <f t="shared" si="24"/>
        <v>7.9856989247311834</v>
      </c>
      <c r="F159" s="35">
        <f t="shared" si="25"/>
        <v>125.22385447103018</v>
      </c>
      <c r="G159" s="33">
        <f>Table36!D156</f>
        <v>1</v>
      </c>
      <c r="H159" s="34">
        <f t="shared" si="26"/>
        <v>74.26700000000001</v>
      </c>
      <c r="I159" s="36">
        <f t="shared" si="27"/>
        <v>13.464930588282815</v>
      </c>
      <c r="J159" s="37">
        <f>Table38!D156</f>
        <v>4.78</v>
      </c>
      <c r="K159" s="38">
        <f t="shared" si="28"/>
        <v>15.53702928870293</v>
      </c>
      <c r="L159" s="39">
        <f t="shared" si="29"/>
        <v>64.362368211991864</v>
      </c>
    </row>
    <row r="160" spans="1:12" ht="10.5" customHeight="1" x14ac:dyDescent="0.15">
      <c r="A160" s="30">
        <v>22009</v>
      </c>
      <c r="B160" s="31" t="s">
        <v>352</v>
      </c>
      <c r="C160" s="32">
        <f>EnrollExtract!F157</f>
        <v>638.64800000000002</v>
      </c>
      <c r="D160" s="33">
        <f>Table34!D157</f>
        <v>32.08</v>
      </c>
      <c r="E160" s="34">
        <f t="shared" si="24"/>
        <v>19.907980049875313</v>
      </c>
      <c r="F160" s="35">
        <f t="shared" si="25"/>
        <v>50.231113226691384</v>
      </c>
      <c r="G160" s="33">
        <f>Table36!D157</f>
        <v>3</v>
      </c>
      <c r="H160" s="34">
        <f t="shared" si="26"/>
        <v>212.88266666666667</v>
      </c>
      <c r="I160" s="36">
        <f t="shared" si="27"/>
        <v>4.6974233067354785</v>
      </c>
      <c r="J160" s="37">
        <f>Table38!D157</f>
        <v>17</v>
      </c>
      <c r="K160" s="38">
        <f t="shared" si="28"/>
        <v>37.56752941176471</v>
      </c>
      <c r="L160" s="39">
        <f t="shared" si="29"/>
        <v>26.618732071501043</v>
      </c>
    </row>
    <row r="161" spans="1:12" ht="10.5" customHeight="1" x14ac:dyDescent="0.15">
      <c r="A161" s="30">
        <v>22017</v>
      </c>
      <c r="B161" s="31" t="s">
        <v>267</v>
      </c>
      <c r="C161" s="32">
        <f>EnrollExtract!F158</f>
        <v>87.92</v>
      </c>
      <c r="D161" s="33">
        <f>Table34!D158</f>
        <v>9.7100000000000009</v>
      </c>
      <c r="E161" s="34">
        <f t="shared" si="24"/>
        <v>9.0545829042224497</v>
      </c>
      <c r="F161" s="35">
        <f t="shared" si="25"/>
        <v>110.44131028207461</v>
      </c>
      <c r="G161" s="33">
        <f>Table36!D158</f>
        <v>1</v>
      </c>
      <c r="H161" s="34">
        <f t="shared" si="26"/>
        <v>87.92</v>
      </c>
      <c r="I161" s="36">
        <f t="shared" si="27"/>
        <v>11.373976342129207</v>
      </c>
      <c r="J161" s="37">
        <f>Table38!D158</f>
        <v>4.09</v>
      </c>
      <c r="K161" s="38">
        <f t="shared" si="28"/>
        <v>21.496332518337411</v>
      </c>
      <c r="L161" s="39">
        <f t="shared" si="29"/>
        <v>46.519563239308461</v>
      </c>
    </row>
    <row r="162" spans="1:12" ht="10.5" customHeight="1" x14ac:dyDescent="0.15">
      <c r="A162" s="30">
        <v>22073</v>
      </c>
      <c r="B162" s="31" t="s">
        <v>268</v>
      </c>
      <c r="C162" s="32">
        <f>EnrollExtract!F159</f>
        <v>89.347999999999999</v>
      </c>
      <c r="D162" s="33">
        <f>Table34!D159</f>
        <v>9.0299999999999994</v>
      </c>
      <c r="E162" s="34">
        <f t="shared" si="24"/>
        <v>9.8945736434108529</v>
      </c>
      <c r="F162" s="35">
        <f t="shared" si="25"/>
        <v>101.06549670949545</v>
      </c>
      <c r="G162" s="33">
        <f>Table36!D159</f>
        <v>1.5</v>
      </c>
      <c r="H162" s="34">
        <f t="shared" si="26"/>
        <v>59.565333333333335</v>
      </c>
      <c r="I162" s="36">
        <f t="shared" si="27"/>
        <v>16.788288489949412</v>
      </c>
      <c r="J162" s="37">
        <f>Table38!D159</f>
        <v>3.74</v>
      </c>
      <c r="K162" s="38">
        <f t="shared" si="28"/>
        <v>23.889839572192511</v>
      </c>
      <c r="L162" s="39">
        <f t="shared" si="29"/>
        <v>41.858799301607199</v>
      </c>
    </row>
    <row r="163" spans="1:12" ht="10.5" customHeight="1" x14ac:dyDescent="0.15">
      <c r="A163" s="30">
        <v>22105</v>
      </c>
      <c r="B163" s="31" t="s">
        <v>269</v>
      </c>
      <c r="C163" s="32">
        <f>EnrollExtract!F160</f>
        <v>227.40199999999999</v>
      </c>
      <c r="D163" s="33">
        <f>Table34!D160</f>
        <v>17.53</v>
      </c>
      <c r="E163" s="34">
        <f t="shared" si="24"/>
        <v>12.972162007986308</v>
      </c>
      <c r="F163" s="35">
        <f t="shared" si="25"/>
        <v>77.088152258995095</v>
      </c>
      <c r="G163" s="33">
        <f>Table36!D160</f>
        <v>1</v>
      </c>
      <c r="H163" s="34">
        <f t="shared" si="26"/>
        <v>227.40199999999999</v>
      </c>
      <c r="I163" s="36">
        <f t="shared" si="27"/>
        <v>4.3974987027378836</v>
      </c>
      <c r="J163" s="37">
        <f>Table38!D160</f>
        <v>6.85</v>
      </c>
      <c r="K163" s="38">
        <f t="shared" si="28"/>
        <v>33.197372262773719</v>
      </c>
      <c r="L163" s="39">
        <f t="shared" si="29"/>
        <v>30.122866113754498</v>
      </c>
    </row>
    <row r="164" spans="1:12" ht="10.5" customHeight="1" x14ac:dyDescent="0.15">
      <c r="A164" s="30">
        <v>22200</v>
      </c>
      <c r="B164" s="31" t="s">
        <v>270</v>
      </c>
      <c r="C164" s="32">
        <f>EnrollExtract!F161</f>
        <v>224.21899999999999</v>
      </c>
      <c r="D164" s="33">
        <f>Table34!D161</f>
        <v>15.86</v>
      </c>
      <c r="E164" s="34">
        <f t="shared" si="24"/>
        <v>14.137389659520807</v>
      </c>
      <c r="F164" s="35">
        <f t="shared" si="25"/>
        <v>70.734415905877725</v>
      </c>
      <c r="G164" s="33">
        <f>Table36!D161</f>
        <v>1</v>
      </c>
      <c r="H164" s="34">
        <f t="shared" si="26"/>
        <v>224.21899999999999</v>
      </c>
      <c r="I164" s="36">
        <f t="shared" si="27"/>
        <v>4.4599253408497948</v>
      </c>
      <c r="J164" s="37">
        <f>Table38!D161</f>
        <v>7.02</v>
      </c>
      <c r="K164" s="38">
        <f t="shared" si="28"/>
        <v>31.940028490028492</v>
      </c>
      <c r="L164" s="39">
        <f t="shared" si="29"/>
        <v>31.308675892765557</v>
      </c>
    </row>
    <row r="165" spans="1:12" ht="10.5" customHeight="1" x14ac:dyDescent="0.15">
      <c r="A165" s="30">
        <v>22204</v>
      </c>
      <c r="B165" s="31" t="s">
        <v>271</v>
      </c>
      <c r="C165" s="32">
        <f>EnrollExtract!F162</f>
        <v>124.12099999999998</v>
      </c>
      <c r="D165" s="33">
        <f>Table34!D162</f>
        <v>12.86</v>
      </c>
      <c r="E165" s="34">
        <f t="shared" si="24"/>
        <v>9.6517107309486772</v>
      </c>
      <c r="F165" s="35">
        <f t="shared" si="25"/>
        <v>103.60857550293666</v>
      </c>
      <c r="G165" s="33">
        <f>Table36!D162</f>
        <v>1.9</v>
      </c>
      <c r="H165" s="34">
        <f t="shared" si="26"/>
        <v>65.326842105263154</v>
      </c>
      <c r="I165" s="36">
        <f t="shared" si="27"/>
        <v>15.307643348023301</v>
      </c>
      <c r="J165" s="37">
        <f>Table38!D162</f>
        <v>4.7300000000000004</v>
      </c>
      <c r="K165" s="38">
        <f t="shared" si="28"/>
        <v>26.241226215644815</v>
      </c>
      <c r="L165" s="39">
        <f t="shared" si="29"/>
        <v>38.107975282184327</v>
      </c>
    </row>
    <row r="166" spans="1:12" ht="10.5" customHeight="1" x14ac:dyDescent="0.15">
      <c r="A166" s="30">
        <v>22207</v>
      </c>
      <c r="B166" s="31" t="s">
        <v>272</v>
      </c>
      <c r="C166" s="32">
        <f>EnrollExtract!F163</f>
        <v>551.57299999999998</v>
      </c>
      <c r="D166" s="33">
        <f>Table34!D163</f>
        <v>33.799999999999997</v>
      </c>
      <c r="E166" s="34">
        <f t="shared" si="24"/>
        <v>16.318727810650888</v>
      </c>
      <c r="F166" s="35">
        <f t="shared" si="25"/>
        <v>61.279286694598902</v>
      </c>
      <c r="G166" s="33">
        <f>Table36!D163</f>
        <v>3.31</v>
      </c>
      <c r="H166" s="34">
        <f t="shared" si="26"/>
        <v>166.63836858006042</v>
      </c>
      <c r="I166" s="36">
        <f t="shared" si="27"/>
        <v>6.0010189041160462</v>
      </c>
      <c r="J166" s="37">
        <f>Table38!D163</f>
        <v>11.51</v>
      </c>
      <c r="K166" s="38">
        <f t="shared" si="28"/>
        <v>47.921198957428324</v>
      </c>
      <c r="L166" s="39">
        <f t="shared" si="29"/>
        <v>20.867591415823473</v>
      </c>
    </row>
    <row r="167" spans="1:12" ht="10.5" customHeight="1" x14ac:dyDescent="0.15">
      <c r="A167" s="30">
        <v>23042</v>
      </c>
      <c r="B167" s="31" t="s">
        <v>273</v>
      </c>
      <c r="C167" s="32">
        <f>EnrollExtract!F164</f>
        <v>202.10899999999998</v>
      </c>
      <c r="D167" s="33">
        <f>Table34!D164</f>
        <v>11.1</v>
      </c>
      <c r="E167" s="34">
        <f t="shared" si="24"/>
        <v>18.208018018018016</v>
      </c>
      <c r="F167" s="35">
        <f t="shared" si="25"/>
        <v>54.920859536190875</v>
      </c>
      <c r="G167" s="33">
        <f>Table36!D164</f>
        <v>2</v>
      </c>
      <c r="H167" s="34">
        <f t="shared" si="26"/>
        <v>101.05449999999999</v>
      </c>
      <c r="I167" s="36">
        <f t="shared" si="27"/>
        <v>9.8956503668812381</v>
      </c>
      <c r="J167" s="37">
        <f>Table38!D164</f>
        <v>4.91</v>
      </c>
      <c r="K167" s="38">
        <f t="shared" si="28"/>
        <v>41.16272912423625</v>
      </c>
      <c r="L167" s="39">
        <f t="shared" si="29"/>
        <v>24.293821650693442</v>
      </c>
    </row>
    <row r="168" spans="1:12" ht="10.5" customHeight="1" x14ac:dyDescent="0.15">
      <c r="A168" s="30">
        <v>23054</v>
      </c>
      <c r="B168" s="31" t="s">
        <v>274</v>
      </c>
      <c r="C168" s="32">
        <f>EnrollExtract!F165</f>
        <v>201.37199999999999</v>
      </c>
      <c r="D168" s="33">
        <f>Table34!D165</f>
        <v>12.15</v>
      </c>
      <c r="E168" s="34">
        <f t="shared" si="24"/>
        <v>16.573827160493824</v>
      </c>
      <c r="F168" s="35">
        <f t="shared" si="25"/>
        <v>60.336094392467679</v>
      </c>
      <c r="G168" s="33">
        <f>Table36!D165</f>
        <v>1.4</v>
      </c>
      <c r="H168" s="34">
        <f t="shared" si="26"/>
        <v>143.83714285714285</v>
      </c>
      <c r="I168" s="36">
        <f t="shared" si="27"/>
        <v>6.9523071727946286</v>
      </c>
      <c r="J168" s="37">
        <f>Table38!D165</f>
        <v>5</v>
      </c>
      <c r="K168" s="38">
        <f t="shared" si="28"/>
        <v>40.2744</v>
      </c>
      <c r="L168" s="39">
        <f t="shared" si="29"/>
        <v>24.829668474266533</v>
      </c>
    </row>
    <row r="169" spans="1:12" ht="10.5" customHeight="1" x14ac:dyDescent="0.15">
      <c r="A169" s="30">
        <v>23309</v>
      </c>
      <c r="B169" s="31" t="s">
        <v>275</v>
      </c>
      <c r="C169" s="32">
        <f>EnrollExtract!F166</f>
        <v>4452.7080000000005</v>
      </c>
      <c r="D169" s="33">
        <f>Table34!D166</f>
        <v>231.51</v>
      </c>
      <c r="E169" s="34">
        <f t="shared" si="24"/>
        <v>19.233329013865493</v>
      </c>
      <c r="F169" s="35">
        <f t="shared" si="25"/>
        <v>51.993079267717526</v>
      </c>
      <c r="G169" s="33">
        <f>Table36!D166</f>
        <v>21.51</v>
      </c>
      <c r="H169" s="34">
        <f t="shared" si="26"/>
        <v>207.00641562064158</v>
      </c>
      <c r="I169" s="36">
        <f t="shared" si="27"/>
        <v>4.8307681527735484</v>
      </c>
      <c r="J169" s="37">
        <f>Table38!D166</f>
        <v>112.76</v>
      </c>
      <c r="K169" s="38">
        <f t="shared" si="28"/>
        <v>39.488364668322106</v>
      </c>
      <c r="L169" s="39">
        <f t="shared" si="29"/>
        <v>25.323915244386111</v>
      </c>
    </row>
    <row r="170" spans="1:12" ht="10.5" customHeight="1" x14ac:dyDescent="0.15">
      <c r="A170" s="30">
        <v>23311</v>
      </c>
      <c r="B170" s="31" t="s">
        <v>70</v>
      </c>
      <c r="C170" s="32">
        <f>EnrollExtract!F167</f>
        <v>1733.6450000000002</v>
      </c>
      <c r="D170" s="33">
        <f>Table34!D167</f>
        <v>46.21</v>
      </c>
      <c r="E170" s="34">
        <f t="shared" si="24"/>
        <v>37.516663059943738</v>
      </c>
      <c r="F170" s="35">
        <f t="shared" si="25"/>
        <v>26.654822642467167</v>
      </c>
      <c r="G170" s="33">
        <f>Table36!D167</f>
        <v>4</v>
      </c>
      <c r="H170" s="34">
        <f t="shared" si="26"/>
        <v>433.41125000000005</v>
      </c>
      <c r="I170" s="36">
        <f t="shared" si="27"/>
        <v>2.3072774414600445</v>
      </c>
      <c r="J170" s="37">
        <f>Table38!D167</f>
        <v>5.6</v>
      </c>
      <c r="K170" s="38">
        <f t="shared" si="28"/>
        <v>309.57946428571432</v>
      </c>
      <c r="L170" s="39">
        <f t="shared" si="29"/>
        <v>3.2301884180440625</v>
      </c>
    </row>
    <row r="171" spans="1:12" ht="10.5" customHeight="1" x14ac:dyDescent="0.15">
      <c r="A171" s="30">
        <v>23402</v>
      </c>
      <c r="B171" s="31" t="s">
        <v>276</v>
      </c>
      <c r="C171" s="32">
        <f>EnrollExtract!F168</f>
        <v>734.35099999999989</v>
      </c>
      <c r="D171" s="33">
        <f>Table34!D168</f>
        <v>47.36</v>
      </c>
      <c r="E171" s="34">
        <f t="shared" si="24"/>
        <v>15.505722128378377</v>
      </c>
      <c r="F171" s="35">
        <f t="shared" si="25"/>
        <v>64.492320429876187</v>
      </c>
      <c r="G171" s="33">
        <f>Table36!D168</f>
        <v>5</v>
      </c>
      <c r="H171" s="34">
        <f t="shared" si="26"/>
        <v>146.87019999999998</v>
      </c>
      <c r="I171" s="36">
        <f t="shared" si="27"/>
        <v>6.8087331534919961</v>
      </c>
      <c r="J171" s="37">
        <f>Table38!D168</f>
        <v>16.5</v>
      </c>
      <c r="K171" s="38">
        <f t="shared" si="28"/>
        <v>44.506121212121208</v>
      </c>
      <c r="L171" s="39">
        <f t="shared" si="29"/>
        <v>22.468819406523586</v>
      </c>
    </row>
    <row r="172" spans="1:12" ht="10.5" customHeight="1" x14ac:dyDescent="0.15">
      <c r="A172" s="30">
        <v>23403</v>
      </c>
      <c r="B172" s="31" t="s">
        <v>277</v>
      </c>
      <c r="C172" s="32">
        <f>EnrollExtract!F169</f>
        <v>2262.9299999999998</v>
      </c>
      <c r="D172" s="33">
        <f>Table34!D169</f>
        <v>123.08</v>
      </c>
      <c r="E172" s="34">
        <f t="shared" si="24"/>
        <v>18.385846603834903</v>
      </c>
      <c r="F172" s="35">
        <f t="shared" si="25"/>
        <v>54.389662959084028</v>
      </c>
      <c r="G172" s="33">
        <f>Table36!D169</f>
        <v>11.45</v>
      </c>
      <c r="H172" s="34">
        <f t="shared" si="26"/>
        <v>197.63580786026202</v>
      </c>
      <c r="I172" s="36">
        <f t="shared" si="27"/>
        <v>5.0598118368663636</v>
      </c>
      <c r="J172" s="37">
        <f>Table38!D169</f>
        <v>61.97</v>
      </c>
      <c r="K172" s="38">
        <f t="shared" si="28"/>
        <v>36.516540261416814</v>
      </c>
      <c r="L172" s="39">
        <f t="shared" si="29"/>
        <v>27.384850614026949</v>
      </c>
    </row>
    <row r="173" spans="1:12" ht="10.5" customHeight="1" x14ac:dyDescent="0.15">
      <c r="A173" s="30">
        <v>23404</v>
      </c>
      <c r="B173" s="31" t="s">
        <v>278</v>
      </c>
      <c r="C173" s="32">
        <f>EnrollExtract!F170</f>
        <v>313.45999999999998</v>
      </c>
      <c r="D173" s="33">
        <f>Table34!D170</f>
        <v>22.39</v>
      </c>
      <c r="E173" s="34">
        <f t="shared" si="24"/>
        <v>13.999999999999998</v>
      </c>
      <c r="F173" s="35">
        <f t="shared" si="25"/>
        <v>71.428571428571445</v>
      </c>
      <c r="G173" s="33">
        <f>Table36!D170</f>
        <v>2</v>
      </c>
      <c r="H173" s="34">
        <f t="shared" si="26"/>
        <v>156.72999999999999</v>
      </c>
      <c r="I173" s="36">
        <f t="shared" si="27"/>
        <v>6.3803994130032544</v>
      </c>
      <c r="J173" s="37">
        <f>Table38!D170</f>
        <v>11.46</v>
      </c>
      <c r="K173" s="38">
        <f t="shared" si="28"/>
        <v>27.352530541012211</v>
      </c>
      <c r="L173" s="39">
        <f t="shared" si="29"/>
        <v>36.559688636508653</v>
      </c>
    </row>
    <row r="174" spans="1:12" ht="10.5" customHeight="1" x14ac:dyDescent="0.15">
      <c r="A174" s="30">
        <v>24014</v>
      </c>
      <c r="B174" s="31" t="s">
        <v>279</v>
      </c>
      <c r="C174" s="32">
        <f>EnrollExtract!F171</f>
        <v>133.18099999999998</v>
      </c>
      <c r="D174" s="33">
        <f>Table34!D171</f>
        <v>9.5500000000000007</v>
      </c>
      <c r="E174" s="34">
        <f t="shared" si="24"/>
        <v>13.945654450261777</v>
      </c>
      <c r="F174" s="35">
        <f t="shared" si="25"/>
        <v>71.706925161997603</v>
      </c>
      <c r="G174" s="33">
        <f>Table36!D171</f>
        <v>1.98</v>
      </c>
      <c r="H174" s="34">
        <f t="shared" si="26"/>
        <v>67.263131313131311</v>
      </c>
      <c r="I174" s="36">
        <f t="shared" si="27"/>
        <v>14.866985530969135</v>
      </c>
      <c r="J174" s="37">
        <f>Table38!D171</f>
        <v>6.11</v>
      </c>
      <c r="K174" s="38">
        <f t="shared" si="28"/>
        <v>21.797217675941077</v>
      </c>
      <c r="L174" s="39">
        <f t="shared" si="29"/>
        <v>45.877414946576472</v>
      </c>
    </row>
    <row r="175" spans="1:12" ht="10.5" customHeight="1" x14ac:dyDescent="0.15">
      <c r="A175" s="30">
        <v>24019</v>
      </c>
      <c r="B175" s="31" t="s">
        <v>280</v>
      </c>
      <c r="C175" s="32">
        <f>EnrollExtract!F172</f>
        <v>5233.4279999999999</v>
      </c>
      <c r="D175" s="33">
        <f>Table34!D172</f>
        <v>211.26</v>
      </c>
      <c r="E175" s="34">
        <f t="shared" si="24"/>
        <v>24.772451008236295</v>
      </c>
      <c r="F175" s="35">
        <f t="shared" si="25"/>
        <v>40.3674226529915</v>
      </c>
      <c r="G175" s="33">
        <f>Table36!D172</f>
        <v>7.72</v>
      </c>
      <c r="H175" s="34">
        <f t="shared" si="26"/>
        <v>677.90518134715023</v>
      </c>
      <c r="I175" s="36">
        <f t="shared" si="27"/>
        <v>1.4751325517423761</v>
      </c>
      <c r="J175" s="37">
        <f>Table38!D172</f>
        <v>53.03</v>
      </c>
      <c r="K175" s="38">
        <f t="shared" si="28"/>
        <v>98.688063360362051</v>
      </c>
      <c r="L175" s="39">
        <f t="shared" si="29"/>
        <v>10.132937722655209</v>
      </c>
    </row>
    <row r="176" spans="1:12" ht="10.5" customHeight="1" x14ac:dyDescent="0.15">
      <c r="A176" s="30">
        <v>24105</v>
      </c>
      <c r="B176" s="31" t="s">
        <v>281</v>
      </c>
      <c r="C176" s="32">
        <f>EnrollExtract!F173</f>
        <v>1108.7160000000001</v>
      </c>
      <c r="D176" s="33">
        <f>Table34!D173</f>
        <v>53.82</v>
      </c>
      <c r="E176" s="34">
        <f t="shared" si="24"/>
        <v>20.600445930880717</v>
      </c>
      <c r="F176" s="35">
        <f t="shared" si="25"/>
        <v>48.542638511575547</v>
      </c>
      <c r="G176" s="33">
        <f>Table36!D173</f>
        <v>4.25</v>
      </c>
      <c r="H176" s="34">
        <f t="shared" si="26"/>
        <v>260.87435294117648</v>
      </c>
      <c r="I176" s="36">
        <f t="shared" si="27"/>
        <v>3.8332629816833164</v>
      </c>
      <c r="J176" s="37">
        <f>Table38!D173</f>
        <v>30.82</v>
      </c>
      <c r="K176" s="38">
        <f t="shared" si="28"/>
        <v>35.973913043478262</v>
      </c>
      <c r="L176" s="39">
        <f t="shared" si="29"/>
        <v>27.797921198936425</v>
      </c>
    </row>
    <row r="177" spans="1:12" ht="10.5" customHeight="1" x14ac:dyDescent="0.15">
      <c r="A177" s="30">
        <v>24111</v>
      </c>
      <c r="B177" s="31" t="s">
        <v>282</v>
      </c>
      <c r="C177" s="32">
        <f>EnrollExtract!F174</f>
        <v>945.24400000000026</v>
      </c>
      <c r="D177" s="33">
        <f>Table34!D174</f>
        <v>50.07</v>
      </c>
      <c r="E177" s="34">
        <f t="shared" si="24"/>
        <v>18.878450169762338</v>
      </c>
      <c r="F177" s="35">
        <f t="shared" si="25"/>
        <v>52.970449957894452</v>
      </c>
      <c r="G177" s="33">
        <f>Table36!D174</f>
        <v>5.5</v>
      </c>
      <c r="H177" s="34">
        <f t="shared" si="26"/>
        <v>171.86254545454551</v>
      </c>
      <c r="I177" s="36">
        <f t="shared" si="27"/>
        <v>5.8186034505376369</v>
      </c>
      <c r="J177" s="37">
        <f>Table38!D174</f>
        <v>20.87</v>
      </c>
      <c r="K177" s="38">
        <f t="shared" si="28"/>
        <v>45.291998083373272</v>
      </c>
      <c r="L177" s="39">
        <f t="shared" si="29"/>
        <v>22.078955275040091</v>
      </c>
    </row>
    <row r="178" spans="1:12" ht="10.5" customHeight="1" x14ac:dyDescent="0.15">
      <c r="A178" s="30">
        <v>24122</v>
      </c>
      <c r="B178" s="31" t="s">
        <v>283</v>
      </c>
      <c r="C178" s="32">
        <f>EnrollExtract!F175</f>
        <v>295.005</v>
      </c>
      <c r="D178" s="33">
        <f>Table34!D175</f>
        <v>18.93</v>
      </c>
      <c r="E178" s="34">
        <f t="shared" si="24"/>
        <v>15.583993660855784</v>
      </c>
      <c r="F178" s="35">
        <f t="shared" si="25"/>
        <v>64.168403925357197</v>
      </c>
      <c r="G178" s="33">
        <f>Table36!D175</f>
        <v>2</v>
      </c>
      <c r="H178" s="34">
        <f t="shared" si="26"/>
        <v>147.5025</v>
      </c>
      <c r="I178" s="36">
        <f t="shared" si="27"/>
        <v>6.7795461093879767</v>
      </c>
      <c r="J178" s="37">
        <f>Table38!D175</f>
        <v>10.89</v>
      </c>
      <c r="K178" s="38">
        <f t="shared" si="28"/>
        <v>27.089531680440768</v>
      </c>
      <c r="L178" s="39">
        <f t="shared" si="29"/>
        <v>36.914628565617534</v>
      </c>
    </row>
    <row r="179" spans="1:12" ht="10.5" customHeight="1" x14ac:dyDescent="0.15">
      <c r="A179" s="30">
        <v>24350</v>
      </c>
      <c r="B179" s="31" t="s">
        <v>284</v>
      </c>
      <c r="C179" s="32">
        <f>EnrollExtract!F176</f>
        <v>684.12700000000007</v>
      </c>
      <c r="D179" s="33">
        <f>Table34!D176</f>
        <v>38.94</v>
      </c>
      <c r="E179" s="34">
        <f t="shared" si="24"/>
        <v>17.568746789933233</v>
      </c>
      <c r="F179" s="35">
        <f t="shared" si="25"/>
        <v>56.919256219970841</v>
      </c>
      <c r="G179" s="33">
        <f>Table36!D176</f>
        <v>3.24</v>
      </c>
      <c r="H179" s="34">
        <f t="shared" si="26"/>
        <v>211.15030864197533</v>
      </c>
      <c r="I179" s="36">
        <f t="shared" si="27"/>
        <v>4.7359627671470355</v>
      </c>
      <c r="J179" s="37">
        <f>Table38!D176</f>
        <v>20.54</v>
      </c>
      <c r="K179" s="38">
        <f t="shared" si="28"/>
        <v>33.307059396299906</v>
      </c>
      <c r="L179" s="39">
        <f t="shared" si="29"/>
        <v>30.023665196666698</v>
      </c>
    </row>
    <row r="180" spans="1:12" ht="10.5" customHeight="1" x14ac:dyDescent="0.15">
      <c r="A180" s="30">
        <v>24404</v>
      </c>
      <c r="B180" s="31" t="s">
        <v>285</v>
      </c>
      <c r="C180" s="32">
        <f>EnrollExtract!F177</f>
        <v>1075.1880000000001</v>
      </c>
      <c r="D180" s="33">
        <f>Table34!D177</f>
        <v>59.88</v>
      </c>
      <c r="E180" s="34">
        <f t="shared" si="24"/>
        <v>17.955711422845692</v>
      </c>
      <c r="F180" s="35">
        <f t="shared" si="25"/>
        <v>55.692585854752842</v>
      </c>
      <c r="G180" s="33">
        <f>Table36!D177</f>
        <v>4.95</v>
      </c>
      <c r="H180" s="34">
        <f t="shared" si="26"/>
        <v>217.20969696969698</v>
      </c>
      <c r="I180" s="36">
        <f t="shared" si="27"/>
        <v>4.6038460250672433</v>
      </c>
      <c r="J180" s="37">
        <f>Table38!D177</f>
        <v>26.68</v>
      </c>
      <c r="K180" s="38">
        <f t="shared" si="28"/>
        <v>40.299400299850078</v>
      </c>
      <c r="L180" s="39">
        <f t="shared" si="29"/>
        <v>24.814265040160414</v>
      </c>
    </row>
    <row r="181" spans="1:12" ht="10.5" customHeight="1" x14ac:dyDescent="0.15">
      <c r="A181" s="30">
        <v>24410</v>
      </c>
      <c r="B181" s="31" t="s">
        <v>286</v>
      </c>
      <c r="C181" s="32">
        <f>EnrollExtract!F178</f>
        <v>535.99199999999996</v>
      </c>
      <c r="D181" s="33">
        <f>Table34!D178</f>
        <v>30.72</v>
      </c>
      <c r="E181" s="34">
        <f t="shared" si="24"/>
        <v>17.447656249999998</v>
      </c>
      <c r="F181" s="35">
        <f t="shared" si="25"/>
        <v>57.314288272959296</v>
      </c>
      <c r="G181" s="33">
        <f>Table36!D178</f>
        <v>3.07</v>
      </c>
      <c r="H181" s="34">
        <f t="shared" si="26"/>
        <v>174.5902280130293</v>
      </c>
      <c r="I181" s="36">
        <f t="shared" si="27"/>
        <v>5.7276974283198259</v>
      </c>
      <c r="J181" s="37">
        <f>Table38!D178</f>
        <v>12.1</v>
      </c>
      <c r="K181" s="38">
        <f t="shared" si="28"/>
        <v>44.296859504132229</v>
      </c>
      <c r="L181" s="39">
        <f t="shared" si="29"/>
        <v>22.574963805429931</v>
      </c>
    </row>
    <row r="182" spans="1:12" ht="10.5" customHeight="1" x14ac:dyDescent="0.15">
      <c r="A182" s="30">
        <v>25101</v>
      </c>
      <c r="B182" s="31" t="s">
        <v>287</v>
      </c>
      <c r="C182" s="32">
        <f>EnrollExtract!F179</f>
        <v>1029.877</v>
      </c>
      <c r="D182" s="33">
        <f>Table34!D179</f>
        <v>54.26</v>
      </c>
      <c r="E182" s="34">
        <f t="shared" si="24"/>
        <v>18.980409141172135</v>
      </c>
      <c r="F182" s="35">
        <f t="shared" si="25"/>
        <v>52.685903268060166</v>
      </c>
      <c r="G182" s="33">
        <f>Table36!D179</f>
        <v>6.6</v>
      </c>
      <c r="H182" s="34">
        <f t="shared" si="26"/>
        <v>156.04196969696969</v>
      </c>
      <c r="I182" s="36">
        <f t="shared" si="27"/>
        <v>6.4085322810393857</v>
      </c>
      <c r="J182" s="37">
        <f>Table38!D179</f>
        <v>30.86</v>
      </c>
      <c r="K182" s="38">
        <f t="shared" si="28"/>
        <v>33.372553467271551</v>
      </c>
      <c r="L182" s="39">
        <f t="shared" si="29"/>
        <v>29.964743362556888</v>
      </c>
    </row>
    <row r="183" spans="1:12" ht="10.5" customHeight="1" x14ac:dyDescent="0.15">
      <c r="A183" s="30">
        <v>25116</v>
      </c>
      <c r="B183" s="31" t="s">
        <v>288</v>
      </c>
      <c r="C183" s="32">
        <f>EnrollExtract!F180</f>
        <v>536.94200000000001</v>
      </c>
      <c r="D183" s="33">
        <f>Table34!D180</f>
        <v>29.83</v>
      </c>
      <c r="E183" s="34">
        <f t="shared" si="24"/>
        <v>18.000067046597387</v>
      </c>
      <c r="F183" s="35">
        <f t="shared" si="25"/>
        <v>55.555348622383796</v>
      </c>
      <c r="G183" s="33">
        <f>Table36!D180</f>
        <v>1.88</v>
      </c>
      <c r="H183" s="34">
        <f t="shared" si="26"/>
        <v>285.60744680851064</v>
      </c>
      <c r="I183" s="36">
        <f t="shared" si="27"/>
        <v>3.5013092661777248</v>
      </c>
      <c r="J183" s="37">
        <f>Table38!D180</f>
        <v>11.12</v>
      </c>
      <c r="K183" s="38">
        <f t="shared" si="28"/>
        <v>48.286151079136694</v>
      </c>
      <c r="L183" s="39">
        <f t="shared" si="29"/>
        <v>20.709871829732073</v>
      </c>
    </row>
    <row r="184" spans="1:12" ht="10.5" customHeight="1" x14ac:dyDescent="0.15">
      <c r="A184" s="30">
        <v>25118</v>
      </c>
      <c r="B184" s="31" t="s">
        <v>289</v>
      </c>
      <c r="C184" s="32">
        <f>EnrollExtract!F181</f>
        <v>530.64799999999991</v>
      </c>
      <c r="D184" s="33">
        <f>Table34!D181</f>
        <v>30.51</v>
      </c>
      <c r="E184" s="34">
        <f t="shared" si="24"/>
        <v>17.392592592592589</v>
      </c>
      <c r="F184" s="35">
        <f t="shared" si="25"/>
        <v>57.495741056218066</v>
      </c>
      <c r="G184" s="33">
        <f>Table36!D181</f>
        <v>3.12</v>
      </c>
      <c r="H184" s="34">
        <f t="shared" si="26"/>
        <v>170.07948717948713</v>
      </c>
      <c r="I184" s="36">
        <f t="shared" si="27"/>
        <v>5.8796038051589763</v>
      </c>
      <c r="J184" s="37">
        <f>Table38!D181</f>
        <v>10.27</v>
      </c>
      <c r="K184" s="38">
        <f t="shared" si="28"/>
        <v>51.669717624147999</v>
      </c>
      <c r="L184" s="39">
        <f t="shared" si="29"/>
        <v>19.353695858648294</v>
      </c>
    </row>
    <row r="185" spans="1:12" ht="10.5" customHeight="1" x14ac:dyDescent="0.15">
      <c r="A185" s="30">
        <v>25155</v>
      </c>
      <c r="B185" s="31" t="s">
        <v>353</v>
      </c>
      <c r="C185" s="32">
        <f>EnrollExtract!F182</f>
        <v>315.26200000000006</v>
      </c>
      <c r="D185" s="33">
        <f>Table34!D182</f>
        <v>18.57</v>
      </c>
      <c r="E185" s="34">
        <f t="shared" si="24"/>
        <v>16.976952073236404</v>
      </c>
      <c r="F185" s="35">
        <f t="shared" si="25"/>
        <v>58.90338829291192</v>
      </c>
      <c r="G185" s="33">
        <f>Table36!D182</f>
        <v>2.2799999999999998</v>
      </c>
      <c r="H185" s="34">
        <f t="shared" si="26"/>
        <v>138.2728070175439</v>
      </c>
      <c r="I185" s="36">
        <f t="shared" si="27"/>
        <v>7.2320799842670525</v>
      </c>
      <c r="J185" s="37">
        <f>Table38!D182</f>
        <v>8.26</v>
      </c>
      <c r="K185" s="38">
        <f t="shared" si="28"/>
        <v>38.16731234866829</v>
      </c>
      <c r="L185" s="39">
        <f t="shared" si="29"/>
        <v>26.200430118441162</v>
      </c>
    </row>
    <row r="186" spans="1:12" ht="10.5" customHeight="1" x14ac:dyDescent="0.15">
      <c r="A186" s="30">
        <v>25160</v>
      </c>
      <c r="B186" s="31" t="s">
        <v>290</v>
      </c>
      <c r="C186" s="32">
        <f>EnrollExtract!F183</f>
        <v>337.51400000000001</v>
      </c>
      <c r="D186" s="33">
        <f>Table34!D183</f>
        <v>19.96</v>
      </c>
      <c r="E186" s="34">
        <f t="shared" si="24"/>
        <v>16.909519038076152</v>
      </c>
      <c r="F186" s="35">
        <f t="shared" si="25"/>
        <v>59.138287596958939</v>
      </c>
      <c r="G186" s="33">
        <f>Table36!D183</f>
        <v>3.4</v>
      </c>
      <c r="H186" s="34">
        <f t="shared" si="26"/>
        <v>99.268823529411776</v>
      </c>
      <c r="I186" s="36">
        <f t="shared" si="27"/>
        <v>10.073656203890801</v>
      </c>
      <c r="J186" s="37">
        <f>Table38!D183</f>
        <v>8.64</v>
      </c>
      <c r="K186" s="38">
        <f t="shared" si="28"/>
        <v>39.064120370370368</v>
      </c>
      <c r="L186" s="39">
        <f t="shared" si="29"/>
        <v>25.598938118122511</v>
      </c>
    </row>
    <row r="187" spans="1:12" ht="10.5" customHeight="1" x14ac:dyDescent="0.15">
      <c r="A187" s="30">
        <v>25200</v>
      </c>
      <c r="B187" s="31" t="s">
        <v>291</v>
      </c>
      <c r="C187" s="32">
        <f>EnrollExtract!F184</f>
        <v>63.037000000000013</v>
      </c>
      <c r="D187" s="33">
        <f>Table34!D184</f>
        <v>9.1</v>
      </c>
      <c r="E187" s="34">
        <f t="shared" si="24"/>
        <v>6.9271428571428588</v>
      </c>
      <c r="F187" s="35">
        <f t="shared" si="25"/>
        <v>144.3596617859352</v>
      </c>
      <c r="G187" s="33">
        <f>Table36!D184</f>
        <v>1</v>
      </c>
      <c r="H187" s="34">
        <f t="shared" si="26"/>
        <v>63.037000000000013</v>
      </c>
      <c r="I187" s="36">
        <f t="shared" si="27"/>
        <v>15.863699097355518</v>
      </c>
      <c r="J187" s="37">
        <f>Table38!D184</f>
        <v>3.52</v>
      </c>
      <c r="K187" s="38">
        <f t="shared" si="28"/>
        <v>17.908238636363642</v>
      </c>
      <c r="L187" s="39">
        <f t="shared" si="29"/>
        <v>55.840220822691428</v>
      </c>
    </row>
    <row r="188" spans="1:12" ht="10.5" customHeight="1" x14ac:dyDescent="0.15">
      <c r="A188" s="30">
        <v>26056</v>
      </c>
      <c r="B188" s="31" t="s">
        <v>292</v>
      </c>
      <c r="C188" s="32">
        <f>EnrollExtract!F185</f>
        <v>1097.1579999999999</v>
      </c>
      <c r="D188" s="33">
        <f>Table34!D185</f>
        <v>57.94</v>
      </c>
      <c r="E188" s="34">
        <f t="shared" si="24"/>
        <v>18.936106316879531</v>
      </c>
      <c r="F188" s="35">
        <f t="shared" si="25"/>
        <v>52.80916695681023</v>
      </c>
      <c r="G188" s="33">
        <f>Table36!D185</f>
        <v>5.97</v>
      </c>
      <c r="H188" s="34">
        <f t="shared" si="26"/>
        <v>183.7785594639866</v>
      </c>
      <c r="I188" s="36">
        <f t="shared" si="27"/>
        <v>5.4413311482940472</v>
      </c>
      <c r="J188" s="37">
        <f>Table38!D185</f>
        <v>24.73</v>
      </c>
      <c r="K188" s="38">
        <f t="shared" si="28"/>
        <v>44.365467044076013</v>
      </c>
      <c r="L188" s="39">
        <f t="shared" si="29"/>
        <v>22.540053483636814</v>
      </c>
    </row>
    <row r="189" spans="1:12" ht="10.5" customHeight="1" x14ac:dyDescent="0.15">
      <c r="A189" s="30">
        <v>26059</v>
      </c>
      <c r="B189" s="31" t="s">
        <v>293</v>
      </c>
      <c r="C189" s="32">
        <f>EnrollExtract!F186</f>
        <v>243.74200000000002</v>
      </c>
      <c r="D189" s="33">
        <f>Table34!D186</f>
        <v>18.04</v>
      </c>
      <c r="E189" s="34">
        <f t="shared" si="24"/>
        <v>13.511197339246122</v>
      </c>
      <c r="F189" s="35">
        <f t="shared" si="25"/>
        <v>74.012685544551189</v>
      </c>
      <c r="G189" s="33">
        <f>Table36!D186</f>
        <v>2</v>
      </c>
      <c r="H189" s="34">
        <f t="shared" si="26"/>
        <v>121.87100000000001</v>
      </c>
      <c r="I189" s="36">
        <f t="shared" si="27"/>
        <v>8.2053975104823937</v>
      </c>
      <c r="J189" s="37">
        <f>Table38!D186</f>
        <v>11.22</v>
      </c>
      <c r="K189" s="38">
        <f t="shared" si="28"/>
        <v>21.723885918003564</v>
      </c>
      <c r="L189" s="39">
        <f t="shared" si="29"/>
        <v>46.032280033806238</v>
      </c>
    </row>
    <row r="190" spans="1:12" ht="10.5" customHeight="1" x14ac:dyDescent="0.15">
      <c r="A190" s="30">
        <v>26070</v>
      </c>
      <c r="B190" s="31" t="s">
        <v>294</v>
      </c>
      <c r="C190" s="32">
        <f>EnrollExtract!F187</f>
        <v>265.85600000000005</v>
      </c>
      <c r="D190" s="33">
        <f>Table34!D187</f>
        <v>17.809999999999999</v>
      </c>
      <c r="E190" s="34">
        <f t="shared" si="24"/>
        <v>14.927344188658061</v>
      </c>
      <c r="F190" s="35">
        <f t="shared" si="25"/>
        <v>66.991153105440517</v>
      </c>
      <c r="G190" s="33">
        <f>Table36!D187</f>
        <v>1.65</v>
      </c>
      <c r="H190" s="34">
        <f t="shared" si="26"/>
        <v>161.12484848484851</v>
      </c>
      <c r="I190" s="36">
        <f t="shared" si="27"/>
        <v>6.206367356764563</v>
      </c>
      <c r="J190" s="37">
        <f>Table38!D187</f>
        <v>11.11</v>
      </c>
      <c r="K190" s="38">
        <f t="shared" si="28"/>
        <v>23.929432943294334</v>
      </c>
      <c r="L190" s="39">
        <f t="shared" si="29"/>
        <v>41.789540202214724</v>
      </c>
    </row>
    <row r="191" spans="1:12" ht="10.5" customHeight="1" x14ac:dyDescent="0.15">
      <c r="A191" s="30">
        <v>27001</v>
      </c>
      <c r="B191" s="31" t="s">
        <v>295</v>
      </c>
      <c r="C191" s="32">
        <f>EnrollExtract!F188</f>
        <v>3214.5320000000002</v>
      </c>
      <c r="D191" s="33">
        <f>Table34!D188</f>
        <v>163.11000000000001</v>
      </c>
      <c r="E191" s="34">
        <f t="shared" si="24"/>
        <v>19.707755502421676</v>
      </c>
      <c r="F191" s="35">
        <f t="shared" si="25"/>
        <v>50.741445411027172</v>
      </c>
      <c r="G191" s="33">
        <f>Table36!D188</f>
        <v>14.4</v>
      </c>
      <c r="H191" s="34">
        <f t="shared" si="26"/>
        <v>223.23138888888889</v>
      </c>
      <c r="I191" s="36">
        <f t="shared" si="27"/>
        <v>4.4796567587443521</v>
      </c>
      <c r="J191" s="37">
        <f>Table38!D188</f>
        <v>67.08</v>
      </c>
      <c r="K191" s="38">
        <f t="shared" si="28"/>
        <v>47.920870602265957</v>
      </c>
      <c r="L191" s="39">
        <f t="shared" si="29"/>
        <v>20.86773440115077</v>
      </c>
    </row>
    <row r="192" spans="1:12" ht="10.5" customHeight="1" x14ac:dyDescent="0.15">
      <c r="A192" s="30">
        <v>27003</v>
      </c>
      <c r="B192" s="31" t="s">
        <v>296</v>
      </c>
      <c r="C192" s="32">
        <f>EnrollExtract!F189</f>
        <v>22569.101999999999</v>
      </c>
      <c r="D192" s="33">
        <f>Table34!D189</f>
        <v>1078.67</v>
      </c>
      <c r="E192" s="34">
        <f t="shared" si="24"/>
        <v>20.923083055985611</v>
      </c>
      <c r="F192" s="35">
        <f t="shared" si="25"/>
        <v>47.794103637796496</v>
      </c>
      <c r="G192" s="33">
        <f>Table36!D189</f>
        <v>81.48</v>
      </c>
      <c r="H192" s="34">
        <f t="shared" si="26"/>
        <v>276.98946980854197</v>
      </c>
      <c r="I192" s="36">
        <f t="shared" si="27"/>
        <v>3.6102455472087458</v>
      </c>
      <c r="J192" s="37">
        <f>Table38!D189</f>
        <v>425.05</v>
      </c>
      <c r="K192" s="38">
        <f t="shared" si="28"/>
        <v>53.097522644394772</v>
      </c>
      <c r="L192" s="39">
        <f t="shared" si="29"/>
        <v>18.833270371147243</v>
      </c>
    </row>
    <row r="193" spans="1:12" ht="10.5" customHeight="1" x14ac:dyDescent="0.15">
      <c r="A193" s="30">
        <v>27010</v>
      </c>
      <c r="B193" s="31" t="s">
        <v>297</v>
      </c>
      <c r="C193" s="32">
        <f>EnrollExtract!F190</f>
        <v>28028.099000000002</v>
      </c>
      <c r="D193" s="33">
        <f>Table34!D190</f>
        <v>1496.55</v>
      </c>
      <c r="E193" s="34">
        <f t="shared" si="24"/>
        <v>18.728474825431828</v>
      </c>
      <c r="F193" s="35">
        <f t="shared" si="25"/>
        <v>53.394630866688459</v>
      </c>
      <c r="G193" s="33">
        <f>Table36!D190</f>
        <v>117.6</v>
      </c>
      <c r="H193" s="34">
        <f t="shared" si="26"/>
        <v>238.33417517006805</v>
      </c>
      <c r="I193" s="36">
        <f t="shared" si="27"/>
        <v>4.195789375512053</v>
      </c>
      <c r="J193" s="37">
        <f>Table38!D190</f>
        <v>610.5</v>
      </c>
      <c r="K193" s="38">
        <f t="shared" si="28"/>
        <v>45.910072072072076</v>
      </c>
      <c r="L193" s="39">
        <f t="shared" si="29"/>
        <v>21.781712701956703</v>
      </c>
    </row>
    <row r="194" spans="1:12" ht="10.5" customHeight="1" x14ac:dyDescent="0.15">
      <c r="A194" s="30">
        <v>27019</v>
      </c>
      <c r="B194" s="31" t="s">
        <v>298</v>
      </c>
      <c r="C194" s="32">
        <f>EnrollExtract!F191</f>
        <v>181.37999999999997</v>
      </c>
      <c r="D194" s="33">
        <f>Table34!D191</f>
        <v>11.1</v>
      </c>
      <c r="E194" s="34">
        <f t="shared" si="24"/>
        <v>16.340540540540538</v>
      </c>
      <c r="F194" s="35">
        <f t="shared" si="25"/>
        <v>61.197485941118103</v>
      </c>
      <c r="G194" s="33">
        <f>Table36!D191</f>
        <v>1</v>
      </c>
      <c r="H194" s="34">
        <f t="shared" si="26"/>
        <v>181.37999999999997</v>
      </c>
      <c r="I194" s="36">
        <f t="shared" si="27"/>
        <v>5.513287021722352</v>
      </c>
      <c r="J194" s="37">
        <f>Table38!D191</f>
        <v>4.8899999999999997</v>
      </c>
      <c r="K194" s="38">
        <f t="shared" si="28"/>
        <v>37.092024539877293</v>
      </c>
      <c r="L194" s="39">
        <f t="shared" si="29"/>
        <v>26.959973536222297</v>
      </c>
    </row>
    <row r="195" spans="1:12" ht="10.5" customHeight="1" x14ac:dyDescent="0.15">
      <c r="A195" s="30">
        <v>27083</v>
      </c>
      <c r="B195" s="31" t="s">
        <v>299</v>
      </c>
      <c r="C195" s="32">
        <f>EnrollExtract!F192</f>
        <v>5420.8559999999998</v>
      </c>
      <c r="D195" s="33">
        <f>Table34!D192</f>
        <v>282.39</v>
      </c>
      <c r="E195" s="34">
        <f t="shared" si="24"/>
        <v>19.196345479655797</v>
      </c>
      <c r="F195" s="35">
        <f t="shared" si="25"/>
        <v>52.093248741527169</v>
      </c>
      <c r="G195" s="33">
        <f>Table36!D192</f>
        <v>22.2</v>
      </c>
      <c r="H195" s="34">
        <f t="shared" si="26"/>
        <v>244.1827027027027</v>
      </c>
      <c r="I195" s="36">
        <f t="shared" si="27"/>
        <v>4.0952941749421123</v>
      </c>
      <c r="J195" s="37">
        <f>Table38!D192</f>
        <v>101.15</v>
      </c>
      <c r="K195" s="38">
        <f t="shared" si="28"/>
        <v>53.592249134948091</v>
      </c>
      <c r="L195" s="39">
        <f t="shared" si="29"/>
        <v>18.659414675468231</v>
      </c>
    </row>
    <row r="196" spans="1:12" ht="10.5" customHeight="1" x14ac:dyDescent="0.15">
      <c r="A196" s="30">
        <v>27320</v>
      </c>
      <c r="B196" s="31" t="s">
        <v>300</v>
      </c>
      <c r="C196" s="32">
        <f>EnrollExtract!F193</f>
        <v>9652.2340000000004</v>
      </c>
      <c r="D196" s="33">
        <f>Table34!D193</f>
        <v>492.42</v>
      </c>
      <c r="E196" s="34">
        <f t="shared" si="24"/>
        <v>19.601628690954875</v>
      </c>
      <c r="F196" s="35">
        <f t="shared" si="25"/>
        <v>51.016168899344962</v>
      </c>
      <c r="G196" s="33">
        <f>Table36!D193</f>
        <v>46.9</v>
      </c>
      <c r="H196" s="34">
        <f t="shared" si="26"/>
        <v>205.80456289978679</v>
      </c>
      <c r="I196" s="36">
        <f t="shared" si="27"/>
        <v>4.8589787607718584</v>
      </c>
      <c r="J196" s="37">
        <f>Table38!D193</f>
        <v>196.93</v>
      </c>
      <c r="K196" s="38">
        <f t="shared" si="28"/>
        <v>49.013527649418577</v>
      </c>
      <c r="L196" s="39">
        <f t="shared" si="29"/>
        <v>20.402530647309217</v>
      </c>
    </row>
    <row r="197" spans="1:12" ht="10.5" customHeight="1" x14ac:dyDescent="0.15">
      <c r="A197" s="30">
        <v>27343</v>
      </c>
      <c r="B197" s="31" t="s">
        <v>301</v>
      </c>
      <c r="C197" s="32">
        <f>EnrollExtract!F194</f>
        <v>1523.7170000000001</v>
      </c>
      <c r="D197" s="33">
        <f>Table34!D194</f>
        <v>78.099999999999994</v>
      </c>
      <c r="E197" s="34">
        <f t="shared" si="24"/>
        <v>19.509820742637647</v>
      </c>
      <c r="F197" s="35">
        <f t="shared" si="25"/>
        <v>51.256237214653368</v>
      </c>
      <c r="G197" s="33">
        <f>Table36!D194</f>
        <v>5</v>
      </c>
      <c r="H197" s="34">
        <f t="shared" si="26"/>
        <v>304.74340000000001</v>
      </c>
      <c r="I197" s="36">
        <f t="shared" si="27"/>
        <v>3.2814492454963746</v>
      </c>
      <c r="J197" s="37">
        <f>Table38!D194</f>
        <v>31.42</v>
      </c>
      <c r="K197" s="38">
        <f t="shared" si="28"/>
        <v>48.495130490133675</v>
      </c>
      <c r="L197" s="39">
        <f t="shared" si="29"/>
        <v>20.62062705869922</v>
      </c>
    </row>
    <row r="198" spans="1:12" ht="10.5" customHeight="1" x14ac:dyDescent="0.15">
      <c r="A198" s="30">
        <v>27344</v>
      </c>
      <c r="B198" s="31" t="s">
        <v>302</v>
      </c>
      <c r="C198" s="32">
        <f>EnrollExtract!F195</f>
        <v>2639.3989999999999</v>
      </c>
      <c r="D198" s="33">
        <f>Table34!D195</f>
        <v>128.33000000000001</v>
      </c>
      <c r="E198" s="34">
        <f t="shared" si="24"/>
        <v>20.567279669601806</v>
      </c>
      <c r="F198" s="35">
        <f t="shared" si="25"/>
        <v>48.620917110296709</v>
      </c>
      <c r="G198" s="33">
        <f>Table36!D195</f>
        <v>9.9499999999999993</v>
      </c>
      <c r="H198" s="34">
        <f t="shared" si="26"/>
        <v>265.26623115577888</v>
      </c>
      <c r="I198" s="36">
        <f t="shared" si="27"/>
        <v>3.7697975940734993</v>
      </c>
      <c r="J198" s="37">
        <f>Table38!D195</f>
        <v>53.15</v>
      </c>
      <c r="K198" s="38">
        <f t="shared" si="28"/>
        <v>49.659435559736593</v>
      </c>
      <c r="L198" s="39">
        <f t="shared" si="29"/>
        <v>20.137160012563466</v>
      </c>
    </row>
    <row r="199" spans="1:12" ht="10.5" customHeight="1" x14ac:dyDescent="0.15">
      <c r="A199" s="30">
        <v>27400</v>
      </c>
      <c r="B199" s="31" t="s">
        <v>303</v>
      </c>
      <c r="C199" s="32">
        <f>EnrollExtract!F196</f>
        <v>12392.696000000004</v>
      </c>
      <c r="D199" s="33">
        <f>Table34!D196</f>
        <v>644.99</v>
      </c>
      <c r="E199" s="34">
        <f t="shared" si="24"/>
        <v>19.213780058605565</v>
      </c>
      <c r="F199" s="35">
        <f t="shared" si="25"/>
        <v>52.045979341379777</v>
      </c>
      <c r="G199" s="33">
        <f>Table36!D196</f>
        <v>53.9</v>
      </c>
      <c r="H199" s="34">
        <f t="shared" si="26"/>
        <v>229.92014842300563</v>
      </c>
      <c r="I199" s="36">
        <f t="shared" si="27"/>
        <v>4.3493360928082136</v>
      </c>
      <c r="J199" s="37">
        <f>Table38!D196</f>
        <v>287.25</v>
      </c>
      <c r="K199" s="38">
        <f t="shared" si="28"/>
        <v>43.142544821583996</v>
      </c>
      <c r="L199" s="39">
        <f t="shared" si="29"/>
        <v>23.178975745067895</v>
      </c>
    </row>
    <row r="200" spans="1:12" ht="10.5" customHeight="1" x14ac:dyDescent="0.15">
      <c r="A200" s="30">
        <v>27401</v>
      </c>
      <c r="B200" s="31" t="s">
        <v>304</v>
      </c>
      <c r="C200" s="32">
        <f>EnrollExtract!F197</f>
        <v>8884.6489999999994</v>
      </c>
      <c r="D200" s="33">
        <f>Table34!D197</f>
        <v>510.76</v>
      </c>
      <c r="E200" s="34">
        <f t="shared" si="24"/>
        <v>17.394958493225779</v>
      </c>
      <c r="F200" s="35">
        <f t="shared" si="25"/>
        <v>57.487921019727395</v>
      </c>
      <c r="G200" s="33">
        <f>Table36!D197</f>
        <v>37.69</v>
      </c>
      <c r="H200" s="34">
        <f t="shared" si="26"/>
        <v>235.729609976121</v>
      </c>
      <c r="I200" s="36">
        <f t="shared" si="27"/>
        <v>4.2421484517846455</v>
      </c>
      <c r="J200" s="37">
        <f>Table38!D197</f>
        <v>191.43</v>
      </c>
      <c r="K200" s="38">
        <f t="shared" si="28"/>
        <v>46.411999164185339</v>
      </c>
      <c r="L200" s="39">
        <f t="shared" si="29"/>
        <v>21.546152245294103</v>
      </c>
    </row>
    <row r="201" spans="1:12" ht="10.5" customHeight="1" x14ac:dyDescent="0.15">
      <c r="A201" s="30">
        <v>27402</v>
      </c>
      <c r="B201" s="31" t="s">
        <v>305</v>
      </c>
      <c r="C201" s="32">
        <f>EnrollExtract!F198</f>
        <v>7588.8659999999991</v>
      </c>
      <c r="D201" s="33">
        <f>Table34!D198</f>
        <v>409.73</v>
      </c>
      <c r="E201" s="34">
        <f t="shared" si="24"/>
        <v>18.521626436921871</v>
      </c>
      <c r="F201" s="35">
        <f t="shared" si="25"/>
        <v>53.990938830650073</v>
      </c>
      <c r="G201" s="33">
        <f>Table36!D198</f>
        <v>38</v>
      </c>
      <c r="H201" s="34">
        <f t="shared" si="26"/>
        <v>199.70699999999997</v>
      </c>
      <c r="I201" s="36">
        <f t="shared" si="27"/>
        <v>5.0073357468691633</v>
      </c>
      <c r="J201" s="37">
        <f>Table38!D198</f>
        <v>164.72</v>
      </c>
      <c r="K201" s="38">
        <f t="shared" si="28"/>
        <v>46.071308887809614</v>
      </c>
      <c r="L201" s="39">
        <f t="shared" si="29"/>
        <v>21.70548274274444</v>
      </c>
    </row>
    <row r="202" spans="1:12" ht="10.5" customHeight="1" x14ac:dyDescent="0.15">
      <c r="A202" s="30">
        <v>27403</v>
      </c>
      <c r="B202" s="31" t="s">
        <v>306</v>
      </c>
      <c r="C202" s="32">
        <f>EnrollExtract!F199</f>
        <v>19883.581999999999</v>
      </c>
      <c r="D202" s="33">
        <f>Table34!D199</f>
        <v>1050.94</v>
      </c>
      <c r="E202" s="34">
        <f t="shared" ref="E202:E264" si="30">IF(D202=0,0,C202/D202)</f>
        <v>18.919807029897044</v>
      </c>
      <c r="F202" s="35">
        <f t="shared" ref="F202:F264" si="31">(+D202/C202)*1000</f>
        <v>52.854661700291231</v>
      </c>
      <c r="G202" s="33">
        <f>Table36!D199</f>
        <v>95.03</v>
      </c>
      <c r="H202" s="34">
        <f t="shared" ref="H202:H264" si="32">IF(G202=0,0,C202/G202)</f>
        <v>209.23478901399557</v>
      </c>
      <c r="I202" s="36">
        <f t="shared" ref="I202:I264" si="33">(+G202/C202)*1000</f>
        <v>4.77931994345888</v>
      </c>
      <c r="J202" s="37">
        <f>Table38!D199</f>
        <v>384.43</v>
      </c>
      <c r="K202" s="38">
        <f t="shared" ref="K202:K264" si="34">IF(J202=0,0,C202/J202)</f>
        <v>51.72224332128085</v>
      </c>
      <c r="L202" s="39">
        <f t="shared" ref="L202:L264" si="35">(+J202/C202)*1000</f>
        <v>19.334041522297142</v>
      </c>
    </row>
    <row r="203" spans="1:12" ht="10.5" customHeight="1" x14ac:dyDescent="0.15">
      <c r="A203" s="30">
        <v>27404</v>
      </c>
      <c r="B203" s="31" t="s">
        <v>307</v>
      </c>
      <c r="C203" s="32">
        <f>EnrollExtract!F200</f>
        <v>1899.8709999999996</v>
      </c>
      <c r="D203" s="33">
        <f>Table34!D200</f>
        <v>89.61</v>
      </c>
      <c r="E203" s="34">
        <f t="shared" si="30"/>
        <v>21.201551166164485</v>
      </c>
      <c r="F203" s="35">
        <f t="shared" si="31"/>
        <v>47.166360242353306</v>
      </c>
      <c r="G203" s="33">
        <f>Table36!D200</f>
        <v>7.84</v>
      </c>
      <c r="H203" s="34">
        <f t="shared" si="32"/>
        <v>242.33048469387751</v>
      </c>
      <c r="I203" s="36">
        <f t="shared" si="33"/>
        <v>4.126595963620689</v>
      </c>
      <c r="J203" s="37">
        <f>Table38!D200</f>
        <v>36.700000000000003</v>
      </c>
      <c r="K203" s="38">
        <f t="shared" si="34"/>
        <v>51.767602179836501</v>
      </c>
      <c r="L203" s="39">
        <f t="shared" si="35"/>
        <v>19.317101003173377</v>
      </c>
    </row>
    <row r="204" spans="1:12" ht="10.5" customHeight="1" x14ac:dyDescent="0.15">
      <c r="A204" s="30">
        <v>27416</v>
      </c>
      <c r="B204" s="31" t="s">
        <v>308</v>
      </c>
      <c r="C204" s="32">
        <f>EnrollExtract!F201</f>
        <v>3849.3120000000004</v>
      </c>
      <c r="D204" s="33">
        <f>Table34!D201</f>
        <v>195.98</v>
      </c>
      <c r="E204" s="34">
        <f t="shared" si="30"/>
        <v>19.641351158281459</v>
      </c>
      <c r="F204" s="35">
        <f t="shared" si="31"/>
        <v>50.912994322102229</v>
      </c>
      <c r="G204" s="33">
        <f>Table36!D201</f>
        <v>21.2</v>
      </c>
      <c r="H204" s="34">
        <f t="shared" si="32"/>
        <v>181.57132075471699</v>
      </c>
      <c r="I204" s="36">
        <f t="shared" si="33"/>
        <v>5.5074776999110489</v>
      </c>
      <c r="J204" s="37">
        <f>Table38!D201</f>
        <v>88.57</v>
      </c>
      <c r="K204" s="38">
        <f t="shared" si="34"/>
        <v>43.460675172180203</v>
      </c>
      <c r="L204" s="39">
        <f t="shared" si="35"/>
        <v>23.009306598166109</v>
      </c>
    </row>
    <row r="205" spans="1:12" ht="10.5" customHeight="1" x14ac:dyDescent="0.15">
      <c r="A205" s="30">
        <v>27417</v>
      </c>
      <c r="B205" s="31" t="s">
        <v>309</v>
      </c>
      <c r="C205" s="32">
        <f>EnrollExtract!F202</f>
        <v>3743.817</v>
      </c>
      <c r="D205" s="33">
        <f>Table34!D202</f>
        <v>190.92</v>
      </c>
      <c r="E205" s="34">
        <f t="shared" si="30"/>
        <v>19.609349465744817</v>
      </c>
      <c r="F205" s="35">
        <f t="shared" si="31"/>
        <v>50.99608234056312</v>
      </c>
      <c r="G205" s="33">
        <f>Table36!D202</f>
        <v>20.170000000000002</v>
      </c>
      <c r="H205" s="34">
        <f t="shared" si="32"/>
        <v>185.61313832424392</v>
      </c>
      <c r="I205" s="36">
        <f t="shared" si="33"/>
        <v>5.3875496585436737</v>
      </c>
      <c r="J205" s="37">
        <f>Table38!D202</f>
        <v>69.27</v>
      </c>
      <c r="K205" s="38">
        <f t="shared" si="34"/>
        <v>54.046730186227805</v>
      </c>
      <c r="L205" s="39">
        <f t="shared" si="35"/>
        <v>18.502506933431842</v>
      </c>
    </row>
    <row r="206" spans="1:12" ht="10.5" customHeight="1" x14ac:dyDescent="0.15">
      <c r="A206" s="30" t="s">
        <v>685</v>
      </c>
      <c r="B206" s="31" t="s">
        <v>686</v>
      </c>
      <c r="C206" s="32">
        <f>EnrollExtract!F203</f>
        <v>542.44000000000005</v>
      </c>
      <c r="D206" s="33">
        <f>Table34!D203</f>
        <v>37.93</v>
      </c>
      <c r="E206" s="34">
        <f t="shared" ref="E206" si="36">IF(D206=0,0,C206/D206)</f>
        <v>14.301080938571053</v>
      </c>
      <c r="F206" s="35">
        <f t="shared" ref="F206" si="37">(+D206/C206)*1000</f>
        <v>69.924784307941877</v>
      </c>
      <c r="G206" s="33">
        <f>Table36!D203</f>
        <v>1</v>
      </c>
      <c r="H206" s="34">
        <f t="shared" ref="H206" si="38">IF(G206=0,0,C206/G206)</f>
        <v>542.44000000000005</v>
      </c>
      <c r="I206" s="36">
        <f t="shared" ref="I206" si="39">(+G206/C206)*1000</f>
        <v>1.843521864169309</v>
      </c>
      <c r="J206" s="37">
        <f>Table38!D203</f>
        <v>22.84</v>
      </c>
      <c r="K206" s="38">
        <f t="shared" ref="K206" si="40">IF(J206=0,0,C206/J206)</f>
        <v>23.749562171628725</v>
      </c>
      <c r="L206" s="39">
        <f t="shared" ref="L206" si="41">(+J206/C206)*1000</f>
        <v>42.106039377627013</v>
      </c>
    </row>
    <row r="207" spans="1:12" ht="10.5" customHeight="1" x14ac:dyDescent="0.15">
      <c r="A207" s="30" t="s">
        <v>623</v>
      </c>
      <c r="B207" s="31" t="s">
        <v>642</v>
      </c>
      <c r="C207" s="32">
        <f>EnrollExtract!F204</f>
        <v>172.23400000000001</v>
      </c>
      <c r="D207" s="33">
        <f>Table34!D204</f>
        <v>10</v>
      </c>
      <c r="E207" s="34">
        <f t="shared" si="30"/>
        <v>17.223400000000002</v>
      </c>
      <c r="F207" s="35">
        <f t="shared" si="31"/>
        <v>58.060545536885861</v>
      </c>
      <c r="G207" s="33">
        <f>Table36!D204</f>
        <v>1</v>
      </c>
      <c r="H207" s="34">
        <f t="shared" si="32"/>
        <v>172.23400000000001</v>
      </c>
      <c r="I207" s="36">
        <f t="shared" si="33"/>
        <v>5.8060545536885861</v>
      </c>
      <c r="J207" s="37">
        <f>Table38!D204</f>
        <v>0</v>
      </c>
      <c r="K207" s="38">
        <f t="shared" si="34"/>
        <v>0</v>
      </c>
      <c r="L207" s="39">
        <f t="shared" si="35"/>
        <v>0</v>
      </c>
    </row>
    <row r="208" spans="1:12" ht="10.5" customHeight="1" x14ac:dyDescent="0.15">
      <c r="A208" s="30">
        <v>28010</v>
      </c>
      <c r="B208" s="31" t="s">
        <v>59</v>
      </c>
      <c r="C208" s="32">
        <f>EnrollExtract!F205</f>
        <v>5</v>
      </c>
      <c r="D208" s="33">
        <f>Table34!D205</f>
        <v>1</v>
      </c>
      <c r="E208" s="34">
        <f t="shared" si="30"/>
        <v>5</v>
      </c>
      <c r="F208" s="35">
        <f t="shared" si="31"/>
        <v>200</v>
      </c>
      <c r="G208" s="33">
        <f>Table36!D205</f>
        <v>0</v>
      </c>
      <c r="H208" s="34">
        <f t="shared" si="32"/>
        <v>0</v>
      </c>
      <c r="I208" s="36">
        <f t="shared" si="33"/>
        <v>0</v>
      </c>
      <c r="J208" s="37">
        <f>Table38!D205</f>
        <v>1.38</v>
      </c>
      <c r="K208" s="38">
        <f t="shared" si="34"/>
        <v>3.6231884057971016</v>
      </c>
      <c r="L208" s="39">
        <f t="shared" si="35"/>
        <v>275.99999999999994</v>
      </c>
    </row>
    <row r="209" spans="1:12" ht="10.5" customHeight="1" x14ac:dyDescent="0.15">
      <c r="A209" s="30">
        <v>28137</v>
      </c>
      <c r="B209" s="31" t="s">
        <v>71</v>
      </c>
      <c r="C209" s="32">
        <f>EnrollExtract!F206</f>
        <v>788.80100000000004</v>
      </c>
      <c r="D209" s="33">
        <f>Table34!D206</f>
        <v>41.76</v>
      </c>
      <c r="E209" s="34">
        <f t="shared" si="30"/>
        <v>18.888912835249045</v>
      </c>
      <c r="F209" s="35">
        <f t="shared" si="31"/>
        <v>52.941109354577378</v>
      </c>
      <c r="G209" s="33">
        <f>Table36!D206</f>
        <v>3.5</v>
      </c>
      <c r="H209" s="34">
        <f t="shared" si="32"/>
        <v>225.37171428571429</v>
      </c>
      <c r="I209" s="36">
        <f t="shared" si="33"/>
        <v>4.4371140503118021</v>
      </c>
      <c r="J209" s="37">
        <f>Table38!D206</f>
        <v>20.53</v>
      </c>
      <c r="K209" s="38">
        <f t="shared" si="34"/>
        <v>38.421870433511934</v>
      </c>
      <c r="L209" s="39">
        <f t="shared" si="35"/>
        <v>26.026843272257516</v>
      </c>
    </row>
    <row r="210" spans="1:12" ht="10.5" customHeight="1" x14ac:dyDescent="0.15">
      <c r="A210" s="30">
        <v>28144</v>
      </c>
      <c r="B210" s="31" t="s">
        <v>72</v>
      </c>
      <c r="C210" s="32">
        <f>EnrollExtract!F207</f>
        <v>239.26500000000001</v>
      </c>
      <c r="D210" s="33">
        <f>Table34!D207</f>
        <v>18.8</v>
      </c>
      <c r="E210" s="34">
        <f t="shared" si="30"/>
        <v>12.72686170212766</v>
      </c>
      <c r="F210" s="35">
        <f t="shared" si="31"/>
        <v>78.573966104528452</v>
      </c>
      <c r="G210" s="33">
        <f>Table36!D207</f>
        <v>1.85</v>
      </c>
      <c r="H210" s="34">
        <f t="shared" si="32"/>
        <v>129.33243243243243</v>
      </c>
      <c r="I210" s="36">
        <f t="shared" si="33"/>
        <v>7.7320126219881722</v>
      </c>
      <c r="J210" s="37">
        <f>Table38!D207</f>
        <v>9.01</v>
      </c>
      <c r="K210" s="38">
        <f t="shared" si="34"/>
        <v>26.555493895671479</v>
      </c>
      <c r="L210" s="39">
        <f t="shared" si="35"/>
        <v>37.656991202223473</v>
      </c>
    </row>
    <row r="211" spans="1:12" ht="10.5" customHeight="1" x14ac:dyDescent="0.15">
      <c r="A211" s="30">
        <v>28149</v>
      </c>
      <c r="B211" s="31" t="s">
        <v>73</v>
      </c>
      <c r="C211" s="32">
        <f>EnrollExtract!F208</f>
        <v>779.35699999999997</v>
      </c>
      <c r="D211" s="33">
        <f>Table34!D208</f>
        <v>42</v>
      </c>
      <c r="E211" s="34">
        <f t="shared" si="30"/>
        <v>18.556119047619045</v>
      </c>
      <c r="F211" s="35">
        <f t="shared" si="31"/>
        <v>53.890579028609487</v>
      </c>
      <c r="G211" s="33">
        <f>Table36!D208</f>
        <v>4</v>
      </c>
      <c r="H211" s="34">
        <f t="shared" si="32"/>
        <v>194.83924999999999</v>
      </c>
      <c r="I211" s="36">
        <f t="shared" si="33"/>
        <v>5.1324360979628079</v>
      </c>
      <c r="J211" s="37">
        <f>Table38!D208</f>
        <v>18.12</v>
      </c>
      <c r="K211" s="38">
        <f t="shared" si="34"/>
        <v>43.010871964679907</v>
      </c>
      <c r="L211" s="39">
        <f t="shared" si="35"/>
        <v>23.249935523771523</v>
      </c>
    </row>
    <row r="212" spans="1:12" ht="10.5" customHeight="1" x14ac:dyDescent="0.15">
      <c r="A212" s="30">
        <v>29011</v>
      </c>
      <c r="B212" s="31" t="s">
        <v>310</v>
      </c>
      <c r="C212" s="32">
        <f>EnrollExtract!F209</f>
        <v>497.51900000000006</v>
      </c>
      <c r="D212" s="33">
        <f>Table34!D209</f>
        <v>28.54</v>
      </c>
      <c r="E212" s="34">
        <f t="shared" si="30"/>
        <v>17.432340574632097</v>
      </c>
      <c r="F212" s="35">
        <f t="shared" si="31"/>
        <v>57.364643360354066</v>
      </c>
      <c r="G212" s="33">
        <f>Table36!D209</f>
        <v>3</v>
      </c>
      <c r="H212" s="34">
        <f t="shared" si="32"/>
        <v>165.83966666666669</v>
      </c>
      <c r="I212" s="36">
        <f t="shared" si="33"/>
        <v>6.0299204653490612</v>
      </c>
      <c r="J212" s="37">
        <f>Table38!D209</f>
        <v>15.21</v>
      </c>
      <c r="K212" s="38">
        <f t="shared" si="34"/>
        <v>32.709993425378045</v>
      </c>
      <c r="L212" s="39">
        <f t="shared" si="35"/>
        <v>30.571696759319742</v>
      </c>
    </row>
    <row r="213" spans="1:12" ht="10.5" customHeight="1" x14ac:dyDescent="0.15">
      <c r="A213" s="30">
        <v>29100</v>
      </c>
      <c r="B213" s="31" t="s">
        <v>74</v>
      </c>
      <c r="C213" s="32">
        <f>EnrollExtract!F210</f>
        <v>3453.8889999999997</v>
      </c>
      <c r="D213" s="33">
        <f>Table34!D210</f>
        <v>190.44</v>
      </c>
      <c r="E213" s="34">
        <f t="shared" si="30"/>
        <v>18.136363159000208</v>
      </c>
      <c r="F213" s="35">
        <f t="shared" si="31"/>
        <v>55.13784606280052</v>
      </c>
      <c r="G213" s="33">
        <f>Table36!D210</f>
        <v>12.6</v>
      </c>
      <c r="H213" s="34">
        <f t="shared" si="32"/>
        <v>274.11817460317457</v>
      </c>
      <c r="I213" s="36">
        <f t="shared" si="33"/>
        <v>3.6480616487675199</v>
      </c>
      <c r="J213" s="37">
        <f>Table38!D210</f>
        <v>87.24</v>
      </c>
      <c r="K213" s="38">
        <f t="shared" si="34"/>
        <v>39.590657955066483</v>
      </c>
      <c r="L213" s="39">
        <f t="shared" si="35"/>
        <v>25.258483987180828</v>
      </c>
    </row>
    <row r="214" spans="1:12" ht="10.5" customHeight="1" x14ac:dyDescent="0.15">
      <c r="A214" s="30">
        <v>29101</v>
      </c>
      <c r="B214" s="31" t="s">
        <v>75</v>
      </c>
      <c r="C214" s="32">
        <f>EnrollExtract!F211</f>
        <v>4403.2359999999999</v>
      </c>
      <c r="D214" s="33">
        <f>Table34!D211</f>
        <v>245.13</v>
      </c>
      <c r="E214" s="34">
        <f t="shared" si="30"/>
        <v>17.962860522987803</v>
      </c>
      <c r="F214" s="35">
        <f t="shared" si="31"/>
        <v>55.670420572506224</v>
      </c>
      <c r="G214" s="33">
        <f>Table36!D211</f>
        <v>21.63</v>
      </c>
      <c r="H214" s="34">
        <f t="shared" si="32"/>
        <v>203.57078132223765</v>
      </c>
      <c r="I214" s="36">
        <f t="shared" si="33"/>
        <v>4.912296320251742</v>
      </c>
      <c r="J214" s="37">
        <f>Table38!D211</f>
        <v>110.78</v>
      </c>
      <c r="K214" s="38">
        <f t="shared" si="34"/>
        <v>39.747571763856293</v>
      </c>
      <c r="L214" s="39">
        <f t="shared" si="35"/>
        <v>25.158769595815443</v>
      </c>
    </row>
    <row r="215" spans="1:12" ht="10.5" customHeight="1" x14ac:dyDescent="0.15">
      <c r="A215" s="30">
        <v>29103</v>
      </c>
      <c r="B215" s="31" t="s">
        <v>311</v>
      </c>
      <c r="C215" s="32">
        <f>EnrollExtract!F212</f>
        <v>2634.9839999999995</v>
      </c>
      <c r="D215" s="33">
        <f>Table34!D212</f>
        <v>145.83000000000001</v>
      </c>
      <c r="E215" s="34">
        <f t="shared" si="30"/>
        <v>18.068874717136385</v>
      </c>
      <c r="F215" s="35">
        <f t="shared" si="31"/>
        <v>55.343789563807618</v>
      </c>
      <c r="G215" s="33">
        <f>Table36!D212</f>
        <v>12.33</v>
      </c>
      <c r="H215" s="34">
        <f t="shared" si="32"/>
        <v>213.70510948905104</v>
      </c>
      <c r="I215" s="36">
        <f t="shared" si="33"/>
        <v>4.6793453015274489</v>
      </c>
      <c r="J215" s="37">
        <f>Table38!D212</f>
        <v>58.33</v>
      </c>
      <c r="K215" s="38">
        <f t="shared" si="34"/>
        <v>45.173735642036682</v>
      </c>
      <c r="L215" s="39">
        <f t="shared" si="35"/>
        <v>22.136756807631471</v>
      </c>
    </row>
    <row r="216" spans="1:12" ht="10.5" customHeight="1" x14ac:dyDescent="0.15">
      <c r="A216" s="30">
        <v>29311</v>
      </c>
      <c r="B216" s="31" t="s">
        <v>312</v>
      </c>
      <c r="C216" s="32">
        <f>EnrollExtract!F213</f>
        <v>603.60800000000006</v>
      </c>
      <c r="D216" s="33">
        <f>Table34!D213</f>
        <v>33.869999999999997</v>
      </c>
      <c r="E216" s="34">
        <f t="shared" si="30"/>
        <v>17.821316799527608</v>
      </c>
      <c r="F216" s="35">
        <f t="shared" si="31"/>
        <v>56.112576374070578</v>
      </c>
      <c r="G216" s="33">
        <f>Table36!D213</f>
        <v>3.3</v>
      </c>
      <c r="H216" s="34">
        <f t="shared" si="32"/>
        <v>182.91151515151518</v>
      </c>
      <c r="I216" s="36">
        <f t="shared" si="33"/>
        <v>5.4671243588554157</v>
      </c>
      <c r="J216" s="37">
        <f>Table38!D213</f>
        <v>17.579999999999998</v>
      </c>
      <c r="K216" s="38">
        <f t="shared" si="34"/>
        <v>34.3349260523322</v>
      </c>
      <c r="L216" s="39">
        <f t="shared" si="35"/>
        <v>29.124862493538846</v>
      </c>
    </row>
    <row r="217" spans="1:12" ht="10.5" customHeight="1" x14ac:dyDescent="0.15">
      <c r="A217" s="30">
        <v>29317</v>
      </c>
      <c r="B217" s="31" t="s">
        <v>313</v>
      </c>
      <c r="C217" s="32">
        <f>EnrollExtract!F214</f>
        <v>457.57599999999991</v>
      </c>
      <c r="D217" s="33">
        <f>Table34!D214</f>
        <v>22.75</v>
      </c>
      <c r="E217" s="34">
        <f t="shared" si="30"/>
        <v>20.113230769230764</v>
      </c>
      <c r="F217" s="35">
        <f t="shared" si="31"/>
        <v>49.718516705421621</v>
      </c>
      <c r="G217" s="33">
        <f>Table36!D214</f>
        <v>2</v>
      </c>
      <c r="H217" s="34">
        <f t="shared" si="32"/>
        <v>228.78799999999995</v>
      </c>
      <c r="I217" s="36">
        <f t="shared" si="33"/>
        <v>4.3708586114656365</v>
      </c>
      <c r="J217" s="37">
        <f>Table38!D214</f>
        <v>9.1</v>
      </c>
      <c r="K217" s="38">
        <f t="shared" si="34"/>
        <v>50.283076923076912</v>
      </c>
      <c r="L217" s="39">
        <f t="shared" si="35"/>
        <v>19.887406682168649</v>
      </c>
    </row>
    <row r="218" spans="1:12" ht="10.5" customHeight="1" x14ac:dyDescent="0.15">
      <c r="A218" s="30">
        <v>29320</v>
      </c>
      <c r="B218" s="31" t="s">
        <v>76</v>
      </c>
      <c r="C218" s="32">
        <f>EnrollExtract!F215</f>
        <v>6678.4189999999999</v>
      </c>
      <c r="D218" s="33">
        <f>Table34!D215</f>
        <v>346.39</v>
      </c>
      <c r="E218" s="34">
        <f t="shared" si="30"/>
        <v>19.280057161003494</v>
      </c>
      <c r="F218" s="35">
        <f t="shared" si="31"/>
        <v>51.867066142450774</v>
      </c>
      <c r="G218" s="33">
        <f>Table36!D215</f>
        <v>24.11</v>
      </c>
      <c r="H218" s="34">
        <f t="shared" si="32"/>
        <v>276.99788469514726</v>
      </c>
      <c r="I218" s="36">
        <f t="shared" si="33"/>
        <v>3.6101358719780836</v>
      </c>
      <c r="J218" s="37">
        <f>Table38!D215</f>
        <v>141.44</v>
      </c>
      <c r="K218" s="38">
        <f t="shared" si="34"/>
        <v>47.217328902714932</v>
      </c>
      <c r="L218" s="39">
        <f t="shared" si="35"/>
        <v>21.178665190069687</v>
      </c>
    </row>
    <row r="219" spans="1:12" ht="10.5" customHeight="1" x14ac:dyDescent="0.15">
      <c r="A219" s="30">
        <v>30002</v>
      </c>
      <c r="B219" s="31" t="s">
        <v>314</v>
      </c>
      <c r="C219" s="32">
        <f>EnrollExtract!F216</f>
        <v>72.179999999999993</v>
      </c>
      <c r="D219" s="33">
        <f>Table34!D216</f>
        <v>4.1399999999999997</v>
      </c>
      <c r="E219" s="34">
        <f t="shared" si="30"/>
        <v>17.434782608695652</v>
      </c>
      <c r="F219" s="35">
        <f t="shared" si="31"/>
        <v>57.356608478802997</v>
      </c>
      <c r="G219" s="33">
        <f>Table36!D216</f>
        <v>1</v>
      </c>
      <c r="H219" s="34">
        <f t="shared" si="32"/>
        <v>72.179999999999993</v>
      </c>
      <c r="I219" s="36">
        <f t="shared" si="33"/>
        <v>13.854253255749516</v>
      </c>
      <c r="J219" s="37">
        <f>Table38!D216</f>
        <v>1.85</v>
      </c>
      <c r="K219" s="38">
        <f t="shared" si="34"/>
        <v>39.016216216216208</v>
      </c>
      <c r="L219" s="39">
        <f t="shared" si="35"/>
        <v>25.630368523136607</v>
      </c>
    </row>
    <row r="220" spans="1:12" ht="10.5" customHeight="1" x14ac:dyDescent="0.15">
      <c r="A220" s="30">
        <v>30029</v>
      </c>
      <c r="B220" s="31" t="s">
        <v>315</v>
      </c>
      <c r="C220" s="32">
        <f>EnrollExtract!F217</f>
        <v>64.8</v>
      </c>
      <c r="D220" s="33">
        <f>Table34!D217</f>
        <v>4.49</v>
      </c>
      <c r="E220" s="34">
        <f t="shared" si="30"/>
        <v>14.43207126948775</v>
      </c>
      <c r="F220" s="35">
        <f t="shared" si="31"/>
        <v>69.290123456790127</v>
      </c>
      <c r="G220" s="33">
        <f>Table36!D217</f>
        <v>0.36</v>
      </c>
      <c r="H220" s="34">
        <f t="shared" si="32"/>
        <v>180</v>
      </c>
      <c r="I220" s="36">
        <f t="shared" si="33"/>
        <v>5.5555555555555554</v>
      </c>
      <c r="J220" s="37">
        <f>Table38!D217</f>
        <v>1.48</v>
      </c>
      <c r="K220" s="38">
        <f t="shared" si="34"/>
        <v>43.783783783783782</v>
      </c>
      <c r="L220" s="39">
        <f t="shared" si="35"/>
        <v>22.839506172839506</v>
      </c>
    </row>
    <row r="221" spans="1:12" ht="10.5" customHeight="1" x14ac:dyDescent="0.15">
      <c r="A221" s="30">
        <v>30031</v>
      </c>
      <c r="B221" s="31" t="s">
        <v>316</v>
      </c>
      <c r="C221" s="32">
        <f>EnrollExtract!F218</f>
        <v>50.513999999999996</v>
      </c>
      <c r="D221" s="33">
        <f>Table34!D218</f>
        <v>10.5</v>
      </c>
      <c r="E221" s="34">
        <f t="shared" si="30"/>
        <v>4.8108571428571425</v>
      </c>
      <c r="F221" s="35">
        <f t="shared" si="31"/>
        <v>207.86316664687018</v>
      </c>
      <c r="G221" s="33">
        <f>Table36!D218</f>
        <v>1</v>
      </c>
      <c r="H221" s="34">
        <f t="shared" si="32"/>
        <v>50.513999999999996</v>
      </c>
      <c r="I221" s="36">
        <f t="shared" si="33"/>
        <v>19.796492061606685</v>
      </c>
      <c r="J221" s="37">
        <f>Table38!D218</f>
        <v>2.1800000000000002</v>
      </c>
      <c r="K221" s="38">
        <f t="shared" si="34"/>
        <v>23.17155963302752</v>
      </c>
      <c r="L221" s="39">
        <f t="shared" si="35"/>
        <v>43.156352694302576</v>
      </c>
    </row>
    <row r="222" spans="1:12" ht="10.5" customHeight="1" x14ac:dyDescent="0.15">
      <c r="A222" s="30">
        <v>30303</v>
      </c>
      <c r="B222" s="31" t="s">
        <v>317</v>
      </c>
      <c r="C222" s="32">
        <f>EnrollExtract!F219</f>
        <v>891.62800000000004</v>
      </c>
      <c r="D222" s="33">
        <f>Table34!D219</f>
        <v>47.1</v>
      </c>
      <c r="E222" s="34">
        <f t="shared" si="30"/>
        <v>18.930530785562635</v>
      </c>
      <c r="F222" s="35">
        <f t="shared" si="31"/>
        <v>52.824720623398996</v>
      </c>
      <c r="G222" s="33">
        <f>Table36!D219</f>
        <v>5.95</v>
      </c>
      <c r="H222" s="34">
        <f t="shared" si="32"/>
        <v>149.85344537815126</v>
      </c>
      <c r="I222" s="36">
        <f t="shared" si="33"/>
        <v>6.6731865755673887</v>
      </c>
      <c r="J222" s="37">
        <f>Table38!D219</f>
        <v>29.47</v>
      </c>
      <c r="K222" s="38">
        <f t="shared" si="34"/>
        <v>30.25544621649135</v>
      </c>
      <c r="L222" s="39">
        <f t="shared" si="35"/>
        <v>33.051900568398473</v>
      </c>
    </row>
    <row r="223" spans="1:12" ht="10.5" customHeight="1" x14ac:dyDescent="0.15">
      <c r="A223" s="30">
        <v>31002</v>
      </c>
      <c r="B223" s="31" t="s">
        <v>318</v>
      </c>
      <c r="C223" s="32">
        <f>EnrollExtract!F220</f>
        <v>20002.461999999996</v>
      </c>
      <c r="D223" s="33">
        <f>Table34!D220</f>
        <v>1038.27</v>
      </c>
      <c r="E223" s="34">
        <f t="shared" si="30"/>
        <v>19.26518343012896</v>
      </c>
      <c r="F223" s="35">
        <f t="shared" si="31"/>
        <v>51.907110234730119</v>
      </c>
      <c r="G223" s="33">
        <f>Table36!D220</f>
        <v>69.540000000000006</v>
      </c>
      <c r="H223" s="34">
        <f t="shared" si="32"/>
        <v>287.63966062697722</v>
      </c>
      <c r="I223" s="36">
        <f t="shared" si="33"/>
        <v>3.4765720339826176</v>
      </c>
      <c r="J223" s="37">
        <f>Table38!D220</f>
        <v>396.21</v>
      </c>
      <c r="K223" s="38">
        <f t="shared" si="34"/>
        <v>50.484495595769914</v>
      </c>
      <c r="L223" s="39">
        <f t="shared" si="35"/>
        <v>19.808061627613643</v>
      </c>
    </row>
    <row r="224" spans="1:12" ht="10.5" customHeight="1" x14ac:dyDescent="0.15">
      <c r="A224" s="30">
        <v>31004</v>
      </c>
      <c r="B224" s="31" t="s">
        <v>319</v>
      </c>
      <c r="C224" s="32">
        <f>EnrollExtract!F221</f>
        <v>9043.7270000000026</v>
      </c>
      <c r="D224" s="33">
        <f>Table34!D221</f>
        <v>440.36</v>
      </c>
      <c r="E224" s="34">
        <f t="shared" si="30"/>
        <v>20.537121900263426</v>
      </c>
      <c r="F224" s="35">
        <f t="shared" si="31"/>
        <v>48.692314573405397</v>
      </c>
      <c r="G224" s="33">
        <f>Table36!D221</f>
        <v>29</v>
      </c>
      <c r="H224" s="34">
        <f t="shared" si="32"/>
        <v>311.8526551724139</v>
      </c>
      <c r="I224" s="36">
        <f t="shared" si="33"/>
        <v>3.2066425711435111</v>
      </c>
      <c r="J224" s="37">
        <f>Table38!D221</f>
        <v>172.26</v>
      </c>
      <c r="K224" s="38">
        <f t="shared" si="34"/>
        <v>52.500446998722879</v>
      </c>
      <c r="L224" s="39">
        <f t="shared" si="35"/>
        <v>19.047456872592456</v>
      </c>
    </row>
    <row r="225" spans="1:12" ht="10.5" customHeight="1" x14ac:dyDescent="0.15">
      <c r="A225" s="30">
        <v>31006</v>
      </c>
      <c r="B225" s="31" t="s">
        <v>320</v>
      </c>
      <c r="C225" s="32">
        <f>EnrollExtract!F222</f>
        <v>15322.729000000005</v>
      </c>
      <c r="D225" s="33">
        <f>Table34!D222</f>
        <v>845.82</v>
      </c>
      <c r="E225" s="34">
        <f t="shared" si="30"/>
        <v>18.115827244567406</v>
      </c>
      <c r="F225" s="35">
        <f t="shared" si="31"/>
        <v>55.200349754929412</v>
      </c>
      <c r="G225" s="33">
        <f>Table36!D222</f>
        <v>49.3</v>
      </c>
      <c r="H225" s="34">
        <f t="shared" si="32"/>
        <v>310.80586206896561</v>
      </c>
      <c r="I225" s="36">
        <f t="shared" si="33"/>
        <v>3.2174425325932465</v>
      </c>
      <c r="J225" s="37">
        <f>Table38!D222</f>
        <v>289.60000000000002</v>
      </c>
      <c r="K225" s="38">
        <f t="shared" si="34"/>
        <v>52.909975828729294</v>
      </c>
      <c r="L225" s="39">
        <f t="shared" si="35"/>
        <v>18.900027534259724</v>
      </c>
    </row>
    <row r="226" spans="1:12" ht="10.5" customHeight="1" x14ac:dyDescent="0.15">
      <c r="A226" s="30">
        <v>31015</v>
      </c>
      <c r="B226" s="31" t="s">
        <v>321</v>
      </c>
      <c r="C226" s="32">
        <f>EnrollExtract!F223</f>
        <v>20327.746999999999</v>
      </c>
      <c r="D226" s="33">
        <f>Table34!D223</f>
        <v>1013.91</v>
      </c>
      <c r="E226" s="34">
        <f t="shared" si="30"/>
        <v>20.048867256462604</v>
      </c>
      <c r="F226" s="35">
        <f t="shared" si="31"/>
        <v>49.878129632368996</v>
      </c>
      <c r="G226" s="33">
        <f>Table36!D223</f>
        <v>62.3</v>
      </c>
      <c r="H226" s="34">
        <f t="shared" si="32"/>
        <v>326.28807383627611</v>
      </c>
      <c r="I226" s="36">
        <f t="shared" si="33"/>
        <v>3.0647764358735867</v>
      </c>
      <c r="J226" s="37">
        <f>Table38!D223</f>
        <v>455.33</v>
      </c>
      <c r="K226" s="38">
        <f t="shared" si="34"/>
        <v>44.643987876924427</v>
      </c>
      <c r="L226" s="39">
        <f t="shared" si="35"/>
        <v>22.399432657244308</v>
      </c>
    </row>
    <row r="227" spans="1:12" ht="10.5" customHeight="1" x14ac:dyDescent="0.15">
      <c r="A227" s="30">
        <v>31016</v>
      </c>
      <c r="B227" s="31" t="s">
        <v>322</v>
      </c>
      <c r="C227" s="32">
        <f>EnrollExtract!F224</f>
        <v>5579.9030000000002</v>
      </c>
      <c r="D227" s="33">
        <f>Table34!D224</f>
        <v>284.89999999999998</v>
      </c>
      <c r="E227" s="34">
        <f t="shared" si="30"/>
        <v>19.585479115479117</v>
      </c>
      <c r="F227" s="35">
        <f t="shared" si="31"/>
        <v>51.058235241723729</v>
      </c>
      <c r="G227" s="33">
        <f>Table36!D224</f>
        <v>23.7</v>
      </c>
      <c r="H227" s="34">
        <f t="shared" si="32"/>
        <v>235.43894514767933</v>
      </c>
      <c r="I227" s="36">
        <f t="shared" si="33"/>
        <v>4.2473856624389343</v>
      </c>
      <c r="J227" s="37">
        <f>Table38!D224</f>
        <v>101.78</v>
      </c>
      <c r="K227" s="38">
        <f t="shared" si="34"/>
        <v>54.823177441540579</v>
      </c>
      <c r="L227" s="39">
        <f t="shared" si="35"/>
        <v>18.240460452448723</v>
      </c>
    </row>
    <row r="228" spans="1:12" ht="10.5" customHeight="1" x14ac:dyDescent="0.15">
      <c r="A228" s="30">
        <v>31025</v>
      </c>
      <c r="B228" s="31" t="s">
        <v>323</v>
      </c>
      <c r="C228" s="32">
        <f>EnrollExtract!F225</f>
        <v>10041.061000000003</v>
      </c>
      <c r="D228" s="33">
        <f>Table34!D225</f>
        <v>536.23</v>
      </c>
      <c r="E228" s="34">
        <f t="shared" si="30"/>
        <v>18.725287656416096</v>
      </c>
      <c r="F228" s="35">
        <f t="shared" si="31"/>
        <v>53.403718989457374</v>
      </c>
      <c r="G228" s="33">
        <f>Table36!D225</f>
        <v>38.46</v>
      </c>
      <c r="H228" s="34">
        <f t="shared" si="32"/>
        <v>261.07802912116495</v>
      </c>
      <c r="I228" s="36">
        <f t="shared" si="33"/>
        <v>3.8302725180137824</v>
      </c>
      <c r="J228" s="37">
        <f>Table38!D225</f>
        <v>224.13</v>
      </c>
      <c r="K228" s="38">
        <f t="shared" si="34"/>
        <v>44.80016508276448</v>
      </c>
      <c r="L228" s="39">
        <f t="shared" si="35"/>
        <v>22.32134631987595</v>
      </c>
    </row>
    <row r="229" spans="1:12" ht="10.5" customHeight="1" x14ac:dyDescent="0.15">
      <c r="A229" s="30">
        <v>31063</v>
      </c>
      <c r="B229" s="31" t="s">
        <v>324</v>
      </c>
      <c r="C229" s="32">
        <f>EnrollExtract!F226</f>
        <v>27.936999999999994</v>
      </c>
      <c r="D229" s="33">
        <f>Table34!D226</f>
        <v>2.98</v>
      </c>
      <c r="E229" s="34">
        <f t="shared" si="30"/>
        <v>9.3748322147650995</v>
      </c>
      <c r="F229" s="35">
        <f t="shared" si="31"/>
        <v>106.66857572395034</v>
      </c>
      <c r="G229" s="33">
        <f>Table36!D226</f>
        <v>0.43</v>
      </c>
      <c r="H229" s="34">
        <f t="shared" si="32"/>
        <v>64.969767441860455</v>
      </c>
      <c r="I229" s="36">
        <f t="shared" si="33"/>
        <v>15.391774349429076</v>
      </c>
      <c r="J229" s="37">
        <f>Table38!D226</f>
        <v>2.69</v>
      </c>
      <c r="K229" s="38">
        <f t="shared" si="34"/>
        <v>10.385501858736058</v>
      </c>
      <c r="L229" s="39">
        <f t="shared" si="35"/>
        <v>96.288076744102824</v>
      </c>
    </row>
    <row r="230" spans="1:12" ht="10.5" customHeight="1" x14ac:dyDescent="0.15">
      <c r="A230" s="30">
        <v>31103</v>
      </c>
      <c r="B230" s="31" t="s">
        <v>325</v>
      </c>
      <c r="C230" s="32">
        <f>EnrollExtract!F227</f>
        <v>6343.5199999999995</v>
      </c>
      <c r="D230" s="33">
        <f>Table34!D227</f>
        <v>298.83999999999997</v>
      </c>
      <c r="E230" s="34">
        <f t="shared" si="30"/>
        <v>21.227144960513989</v>
      </c>
      <c r="F230" s="35">
        <f t="shared" si="31"/>
        <v>47.109491260372792</v>
      </c>
      <c r="G230" s="33">
        <f>Table36!D227</f>
        <v>27.62</v>
      </c>
      <c r="H230" s="34">
        <f t="shared" si="32"/>
        <v>229.67125271542358</v>
      </c>
      <c r="I230" s="36">
        <f t="shared" si="33"/>
        <v>4.3540494867203066</v>
      </c>
      <c r="J230" s="37">
        <f>Table38!D227</f>
        <v>129.9</v>
      </c>
      <c r="K230" s="38">
        <f t="shared" si="34"/>
        <v>48.833872209391835</v>
      </c>
      <c r="L230" s="39">
        <f t="shared" si="35"/>
        <v>20.477589729361618</v>
      </c>
    </row>
    <row r="231" spans="1:12" ht="10.5" customHeight="1" x14ac:dyDescent="0.15">
      <c r="A231" s="30">
        <v>31201</v>
      </c>
      <c r="B231" s="31" t="s">
        <v>326</v>
      </c>
      <c r="C231" s="32">
        <f>EnrollExtract!F228</f>
        <v>9555.348</v>
      </c>
      <c r="D231" s="33">
        <f>Table34!D228</f>
        <v>493.76</v>
      </c>
      <c r="E231" s="34">
        <f t="shared" si="30"/>
        <v>19.352211600777707</v>
      </c>
      <c r="F231" s="35">
        <f t="shared" si="31"/>
        <v>51.673680539944748</v>
      </c>
      <c r="G231" s="33">
        <f>Table36!D228</f>
        <v>35.25</v>
      </c>
      <c r="H231" s="34">
        <f t="shared" si="32"/>
        <v>271.0737021276596</v>
      </c>
      <c r="I231" s="36">
        <f t="shared" si="33"/>
        <v>3.6890336176139269</v>
      </c>
      <c r="J231" s="37">
        <f>Table38!D228</f>
        <v>178.9</v>
      </c>
      <c r="K231" s="38">
        <f t="shared" si="34"/>
        <v>53.411671324762438</v>
      </c>
      <c r="L231" s="39">
        <f t="shared" si="35"/>
        <v>18.722499693365435</v>
      </c>
    </row>
    <row r="232" spans="1:12" ht="10.5" customHeight="1" x14ac:dyDescent="0.15">
      <c r="A232" s="30">
        <v>31306</v>
      </c>
      <c r="B232" s="31" t="s">
        <v>327</v>
      </c>
      <c r="C232" s="32">
        <f>EnrollExtract!F229</f>
        <v>2446.0569999999998</v>
      </c>
      <c r="D232" s="33">
        <f>Table34!D229</f>
        <v>122.6</v>
      </c>
      <c r="E232" s="34">
        <f t="shared" si="30"/>
        <v>19.951525285481239</v>
      </c>
      <c r="F232" s="35">
        <f t="shared" si="31"/>
        <v>50.12148122468119</v>
      </c>
      <c r="G232" s="33">
        <f>Table36!D229</f>
        <v>14.92</v>
      </c>
      <c r="H232" s="34">
        <f t="shared" si="32"/>
        <v>163.94483914209113</v>
      </c>
      <c r="I232" s="36">
        <f t="shared" si="33"/>
        <v>6.0996125601324911</v>
      </c>
      <c r="J232" s="37">
        <f>Table38!D229</f>
        <v>48.36</v>
      </c>
      <c r="K232" s="38">
        <f t="shared" si="34"/>
        <v>50.580169561621169</v>
      </c>
      <c r="L232" s="39">
        <f t="shared" si="35"/>
        <v>19.770594062198882</v>
      </c>
    </row>
    <row r="233" spans="1:12" ht="10.5" customHeight="1" x14ac:dyDescent="0.15">
      <c r="A233" s="30">
        <v>31311</v>
      </c>
      <c r="B233" s="31" t="s">
        <v>328</v>
      </c>
      <c r="C233" s="32">
        <f>EnrollExtract!F230</f>
        <v>1925.0819999999999</v>
      </c>
      <c r="D233" s="33">
        <f>Table34!D230</f>
        <v>98.46</v>
      </c>
      <c r="E233" s="34">
        <f t="shared" si="30"/>
        <v>19.551919561243146</v>
      </c>
      <c r="F233" s="35">
        <f t="shared" si="31"/>
        <v>51.145873266697208</v>
      </c>
      <c r="G233" s="33">
        <f>Table36!D230</f>
        <v>10.3</v>
      </c>
      <c r="H233" s="34">
        <f t="shared" si="32"/>
        <v>186.90116504854367</v>
      </c>
      <c r="I233" s="36">
        <f t="shared" si="33"/>
        <v>5.3504214365933507</v>
      </c>
      <c r="J233" s="37">
        <f>Table38!D230</f>
        <v>44.42</v>
      </c>
      <c r="K233" s="38">
        <f t="shared" si="34"/>
        <v>43.338180999549749</v>
      </c>
      <c r="L233" s="39">
        <f t="shared" si="35"/>
        <v>23.074341768298705</v>
      </c>
    </row>
    <row r="234" spans="1:12" ht="10.5" customHeight="1" x14ac:dyDescent="0.15">
      <c r="A234" s="30">
        <v>31330</v>
      </c>
      <c r="B234" s="31" t="s">
        <v>329</v>
      </c>
      <c r="C234" s="32">
        <f>EnrollExtract!F231</f>
        <v>411.77660000000003</v>
      </c>
      <c r="D234" s="33">
        <f>Table34!D231</f>
        <v>20.78</v>
      </c>
      <c r="E234" s="34">
        <f t="shared" si="30"/>
        <v>19.816005774783445</v>
      </c>
      <c r="F234" s="35">
        <f t="shared" si="31"/>
        <v>50.464256589616802</v>
      </c>
      <c r="G234" s="33">
        <f>Table36!D231</f>
        <v>2.5</v>
      </c>
      <c r="H234" s="34">
        <f t="shared" si="32"/>
        <v>164.71064000000001</v>
      </c>
      <c r="I234" s="36">
        <f t="shared" si="33"/>
        <v>6.0712531989433103</v>
      </c>
      <c r="J234" s="37">
        <f>Table38!D231</f>
        <v>13.11</v>
      </c>
      <c r="K234" s="38">
        <f t="shared" si="34"/>
        <v>31.409351639969493</v>
      </c>
      <c r="L234" s="39">
        <f t="shared" si="35"/>
        <v>31.83765177525872</v>
      </c>
    </row>
    <row r="235" spans="1:12" ht="10.5" customHeight="1" x14ac:dyDescent="0.15">
      <c r="A235" s="30">
        <v>31332</v>
      </c>
      <c r="B235" s="31" t="s">
        <v>330</v>
      </c>
      <c r="C235" s="32">
        <f>EnrollExtract!F232</f>
        <v>2041.232</v>
      </c>
      <c r="D235" s="33">
        <f>Table34!D232</f>
        <v>100.99</v>
      </c>
      <c r="E235" s="34">
        <f t="shared" si="30"/>
        <v>20.212219031587285</v>
      </c>
      <c r="F235" s="35">
        <f t="shared" si="31"/>
        <v>49.475022927330158</v>
      </c>
      <c r="G235" s="33">
        <f>Table36!D232</f>
        <v>0</v>
      </c>
      <c r="H235" s="34">
        <f t="shared" si="32"/>
        <v>0</v>
      </c>
      <c r="I235" s="36">
        <f t="shared" si="33"/>
        <v>0</v>
      </c>
      <c r="J235" s="37">
        <f>Table38!D232</f>
        <v>44.3</v>
      </c>
      <c r="K235" s="38">
        <f t="shared" si="34"/>
        <v>46.077471783295714</v>
      </c>
      <c r="L235" s="39">
        <f t="shared" si="35"/>
        <v>21.702579618583286</v>
      </c>
    </row>
    <row r="236" spans="1:12" ht="10.5" customHeight="1" x14ac:dyDescent="0.15">
      <c r="A236" s="30">
        <v>31401</v>
      </c>
      <c r="B236" s="31" t="s">
        <v>79</v>
      </c>
      <c r="C236" s="32">
        <f>EnrollExtract!F233</f>
        <v>4628.1400000000003</v>
      </c>
      <c r="D236" s="33">
        <f>Table34!D233</f>
        <v>231.37</v>
      </c>
      <c r="E236" s="34">
        <f t="shared" si="30"/>
        <v>20.003198340320701</v>
      </c>
      <c r="F236" s="35">
        <f t="shared" si="31"/>
        <v>49.992005427666399</v>
      </c>
      <c r="G236" s="33">
        <f>Table36!D233</f>
        <v>19.38</v>
      </c>
      <c r="H236" s="34">
        <f t="shared" si="32"/>
        <v>238.81011351909189</v>
      </c>
      <c r="I236" s="36">
        <f t="shared" si="33"/>
        <v>4.1874273466230489</v>
      </c>
      <c r="J236" s="37">
        <f>Table38!D233</f>
        <v>89.62</v>
      </c>
      <c r="K236" s="38">
        <f t="shared" si="34"/>
        <v>51.641821022093282</v>
      </c>
      <c r="L236" s="39">
        <f t="shared" si="35"/>
        <v>19.364150609099983</v>
      </c>
    </row>
    <row r="237" spans="1:12" ht="10.5" customHeight="1" x14ac:dyDescent="0.15">
      <c r="A237" s="30">
        <v>32081</v>
      </c>
      <c r="B237" s="31" t="s">
        <v>331</v>
      </c>
      <c r="C237" s="32">
        <f>EnrollExtract!F234</f>
        <v>29559.650999999998</v>
      </c>
      <c r="D237" s="33">
        <f>Table34!D234</f>
        <v>1586.25</v>
      </c>
      <c r="E237" s="34">
        <f t="shared" si="30"/>
        <v>18.634925768321512</v>
      </c>
      <c r="F237" s="35">
        <f t="shared" si="31"/>
        <v>53.66267686989945</v>
      </c>
      <c r="G237" s="33">
        <f>Table36!D234</f>
        <v>95.45</v>
      </c>
      <c r="H237" s="34">
        <f t="shared" si="32"/>
        <v>309.68728129910943</v>
      </c>
      <c r="I237" s="36">
        <f t="shared" si="33"/>
        <v>3.2290638343463534</v>
      </c>
      <c r="J237" s="37">
        <f>Table38!D234</f>
        <v>600.53</v>
      </c>
      <c r="K237" s="38">
        <f t="shared" si="34"/>
        <v>49.222605032221537</v>
      </c>
      <c r="L237" s="39">
        <f t="shared" si="35"/>
        <v>20.315869087899582</v>
      </c>
    </row>
    <row r="238" spans="1:12" ht="10.5" customHeight="1" x14ac:dyDescent="0.15">
      <c r="A238" s="30">
        <v>32123</v>
      </c>
      <c r="B238" s="31" t="s">
        <v>332</v>
      </c>
      <c r="C238" s="32">
        <f>EnrollExtract!F235</f>
        <v>75.580000000000013</v>
      </c>
      <c r="D238" s="33">
        <f>Table34!D235</f>
        <v>5.27</v>
      </c>
      <c r="E238" s="34">
        <f t="shared" si="30"/>
        <v>14.341555977229605</v>
      </c>
      <c r="F238" s="35">
        <f t="shared" si="31"/>
        <v>69.727441121989926</v>
      </c>
      <c r="G238" s="33">
        <f>Table36!D235</f>
        <v>0.19</v>
      </c>
      <c r="H238" s="34">
        <f t="shared" si="32"/>
        <v>397.78947368421058</v>
      </c>
      <c r="I238" s="36">
        <f t="shared" si="33"/>
        <v>2.5138925641704151</v>
      </c>
      <c r="J238" s="37">
        <f>Table38!D235</f>
        <v>0.85</v>
      </c>
      <c r="K238" s="38">
        <f t="shared" si="34"/>
        <v>88.917647058823547</v>
      </c>
      <c r="L238" s="39">
        <f t="shared" si="35"/>
        <v>11.246361471288699</v>
      </c>
    </row>
    <row r="239" spans="1:12" ht="10.5" customHeight="1" x14ac:dyDescent="0.15">
      <c r="A239" s="30">
        <v>32312</v>
      </c>
      <c r="B239" s="31" t="s">
        <v>333</v>
      </c>
      <c r="C239" s="32">
        <f>EnrollExtract!F236</f>
        <v>42.9</v>
      </c>
      <c r="D239" s="33">
        <f>Table34!D236</f>
        <v>3.49</v>
      </c>
      <c r="E239" s="34">
        <f t="shared" si="30"/>
        <v>12.292263610315185</v>
      </c>
      <c r="F239" s="35">
        <f t="shared" si="31"/>
        <v>81.351981351981365</v>
      </c>
      <c r="G239" s="33">
        <f>Table36!D236</f>
        <v>0.36</v>
      </c>
      <c r="H239" s="34">
        <f t="shared" si="32"/>
        <v>119.16666666666667</v>
      </c>
      <c r="I239" s="36">
        <f t="shared" si="33"/>
        <v>8.3916083916083917</v>
      </c>
      <c r="J239" s="37">
        <f>Table38!D236</f>
        <v>0</v>
      </c>
      <c r="K239" s="38">
        <f t="shared" si="34"/>
        <v>0</v>
      </c>
      <c r="L239" s="39">
        <f t="shared" si="35"/>
        <v>0</v>
      </c>
    </row>
    <row r="240" spans="1:12" ht="10.5" customHeight="1" x14ac:dyDescent="0.15">
      <c r="A240" s="30">
        <v>32325</v>
      </c>
      <c r="B240" s="31" t="s">
        <v>334</v>
      </c>
      <c r="C240" s="32">
        <f>EnrollExtract!F237</f>
        <v>1381.8960000000002</v>
      </c>
      <c r="D240" s="33">
        <f>Table34!D237</f>
        <v>77.66</v>
      </c>
      <c r="E240" s="34">
        <f t="shared" si="30"/>
        <v>17.794179757919139</v>
      </c>
      <c r="F240" s="35">
        <f t="shared" si="31"/>
        <v>56.198150946236176</v>
      </c>
      <c r="G240" s="33">
        <f>Table36!D237</f>
        <v>7.36</v>
      </c>
      <c r="H240" s="34">
        <f t="shared" si="32"/>
        <v>187.75760869565218</v>
      </c>
      <c r="I240" s="36">
        <f t="shared" si="33"/>
        <v>5.3260158506863027</v>
      </c>
      <c r="J240" s="37">
        <f>Table38!D237</f>
        <v>31.43</v>
      </c>
      <c r="K240" s="38">
        <f t="shared" si="34"/>
        <v>43.967419662742607</v>
      </c>
      <c r="L240" s="39">
        <f t="shared" si="35"/>
        <v>22.744113884112839</v>
      </c>
    </row>
    <row r="241" spans="1:12" ht="10.5" customHeight="1" x14ac:dyDescent="0.15">
      <c r="A241" s="30">
        <v>32326</v>
      </c>
      <c r="B241" s="31" t="s">
        <v>335</v>
      </c>
      <c r="C241" s="32">
        <f>EnrollExtract!F238</f>
        <v>1796.377</v>
      </c>
      <c r="D241" s="33">
        <f>Table34!D238</f>
        <v>102.26</v>
      </c>
      <c r="E241" s="34">
        <f t="shared" si="30"/>
        <v>17.566761196948953</v>
      </c>
      <c r="F241" s="35">
        <f t="shared" si="31"/>
        <v>56.925689874675534</v>
      </c>
      <c r="G241" s="33">
        <f>Table36!D238</f>
        <v>9.5</v>
      </c>
      <c r="H241" s="34">
        <f t="shared" si="32"/>
        <v>189.09231578947367</v>
      </c>
      <c r="I241" s="36">
        <f t="shared" si="33"/>
        <v>5.2884221964543077</v>
      </c>
      <c r="J241" s="37">
        <f>Table38!D238</f>
        <v>35.94</v>
      </c>
      <c r="K241" s="38">
        <f t="shared" si="34"/>
        <v>49.982665553700613</v>
      </c>
      <c r="L241" s="39">
        <f t="shared" si="35"/>
        <v>20.006936183217665</v>
      </c>
    </row>
    <row r="242" spans="1:12" ht="10.5" customHeight="1" x14ac:dyDescent="0.15">
      <c r="A242" s="30">
        <v>32354</v>
      </c>
      <c r="B242" s="31" t="s">
        <v>336</v>
      </c>
      <c r="C242" s="32">
        <f>EnrollExtract!F239</f>
        <v>10196.583999999999</v>
      </c>
      <c r="D242" s="33">
        <f>Table34!D239</f>
        <v>514.55999999999995</v>
      </c>
      <c r="E242" s="34">
        <f t="shared" si="30"/>
        <v>19.816122512437811</v>
      </c>
      <c r="F242" s="35">
        <f t="shared" si="31"/>
        <v>50.463959302448743</v>
      </c>
      <c r="G242" s="33">
        <f>Table36!D239</f>
        <v>39</v>
      </c>
      <c r="H242" s="34">
        <f t="shared" si="32"/>
        <v>261.45087179487177</v>
      </c>
      <c r="I242" s="36">
        <f t="shared" si="33"/>
        <v>3.8248103482499634</v>
      </c>
      <c r="J242" s="37">
        <f>Table38!D239</f>
        <v>207.54</v>
      </c>
      <c r="K242" s="38">
        <f t="shared" si="34"/>
        <v>49.130692878481256</v>
      </c>
      <c r="L242" s="39">
        <f t="shared" si="35"/>
        <v>20.353875376302497</v>
      </c>
    </row>
    <row r="243" spans="1:12" ht="10.5" customHeight="1" x14ac:dyDescent="0.15">
      <c r="A243" s="30">
        <v>32356</v>
      </c>
      <c r="B243" s="31" t="s">
        <v>337</v>
      </c>
      <c r="C243" s="32">
        <f>EnrollExtract!F240</f>
        <v>13841.493000000002</v>
      </c>
      <c r="D243" s="33">
        <f>Table34!D240</f>
        <v>746.89</v>
      </c>
      <c r="E243" s="34">
        <f t="shared" si="30"/>
        <v>18.532170734646336</v>
      </c>
      <c r="F243" s="35">
        <f t="shared" si="31"/>
        <v>53.960219464764378</v>
      </c>
      <c r="G243" s="33">
        <f>Table36!D240</f>
        <v>61.98</v>
      </c>
      <c r="H243" s="34">
        <f t="shared" si="32"/>
        <v>223.32192642788002</v>
      </c>
      <c r="I243" s="36">
        <f t="shared" si="33"/>
        <v>4.477840649126505</v>
      </c>
      <c r="J243" s="37">
        <f>Table38!D240</f>
        <v>257.7</v>
      </c>
      <c r="K243" s="38">
        <f t="shared" si="34"/>
        <v>53.711653084982551</v>
      </c>
      <c r="L243" s="39">
        <f t="shared" si="35"/>
        <v>18.617933773473712</v>
      </c>
    </row>
    <row r="244" spans="1:12" ht="10.5" customHeight="1" x14ac:dyDescent="0.15">
      <c r="A244" s="30">
        <v>32358</v>
      </c>
      <c r="B244" s="31" t="s">
        <v>338</v>
      </c>
      <c r="C244" s="32">
        <f>EnrollExtract!F241</f>
        <v>878.87799999999993</v>
      </c>
      <c r="D244" s="33">
        <f>Table34!D241</f>
        <v>49.5</v>
      </c>
      <c r="E244" s="34">
        <f t="shared" si="30"/>
        <v>17.755111111111109</v>
      </c>
      <c r="F244" s="35">
        <f t="shared" si="31"/>
        <v>56.321810308142886</v>
      </c>
      <c r="G244" s="33">
        <f>Table36!D241</f>
        <v>4.5</v>
      </c>
      <c r="H244" s="34">
        <f t="shared" si="32"/>
        <v>195.3062222222222</v>
      </c>
      <c r="I244" s="36">
        <f t="shared" si="33"/>
        <v>5.1201645734675356</v>
      </c>
      <c r="J244" s="37">
        <f>Table38!D241</f>
        <v>16.87</v>
      </c>
      <c r="K244" s="38">
        <f t="shared" si="34"/>
        <v>52.097095435684643</v>
      </c>
      <c r="L244" s="39">
        <f t="shared" si="35"/>
        <v>19.194928078754963</v>
      </c>
    </row>
    <row r="245" spans="1:12" ht="10.5" customHeight="1" x14ac:dyDescent="0.15">
      <c r="A245" s="30">
        <v>32360</v>
      </c>
      <c r="B245" s="31" t="s">
        <v>339</v>
      </c>
      <c r="C245" s="32">
        <f>EnrollExtract!F242</f>
        <v>4914.9750000000013</v>
      </c>
      <c r="D245" s="33">
        <f>Table34!D242</f>
        <v>267.64</v>
      </c>
      <c r="E245" s="34">
        <f t="shared" si="30"/>
        <v>18.364127185771938</v>
      </c>
      <c r="F245" s="35">
        <f t="shared" si="31"/>
        <v>54.453990101679032</v>
      </c>
      <c r="G245" s="33">
        <f>Table36!D242</f>
        <v>22.04</v>
      </c>
      <c r="H245" s="34">
        <f t="shared" si="32"/>
        <v>223.002495462795</v>
      </c>
      <c r="I245" s="36">
        <f t="shared" si="33"/>
        <v>4.4842547520587583</v>
      </c>
      <c r="J245" s="37">
        <f>Table38!D242</f>
        <v>102.61</v>
      </c>
      <c r="K245" s="38">
        <f t="shared" si="34"/>
        <v>47.899571191891638</v>
      </c>
      <c r="L245" s="39">
        <f t="shared" si="35"/>
        <v>20.877013616549419</v>
      </c>
    </row>
    <row r="246" spans="1:12" ht="10.5" customHeight="1" x14ac:dyDescent="0.15">
      <c r="A246" s="30">
        <v>32361</v>
      </c>
      <c r="B246" s="31" t="s">
        <v>80</v>
      </c>
      <c r="C246" s="32">
        <f>EnrollExtract!F243</f>
        <v>3853.1870000000004</v>
      </c>
      <c r="D246" s="33">
        <f>Table34!D243</f>
        <v>199.89</v>
      </c>
      <c r="E246" s="34">
        <f t="shared" si="30"/>
        <v>19.276537095402475</v>
      </c>
      <c r="F246" s="35">
        <f t="shared" si="31"/>
        <v>51.876537525949288</v>
      </c>
      <c r="G246" s="33">
        <f>Table36!D243</f>
        <v>17.78</v>
      </c>
      <c r="H246" s="34">
        <f t="shared" si="32"/>
        <v>216.71467941507314</v>
      </c>
      <c r="I246" s="36">
        <f t="shared" si="33"/>
        <v>4.614362085203755</v>
      </c>
      <c r="J246" s="37">
        <f>Table38!D243</f>
        <v>91.09</v>
      </c>
      <c r="K246" s="38">
        <f t="shared" si="34"/>
        <v>42.300878252277968</v>
      </c>
      <c r="L246" s="39">
        <f t="shared" si="35"/>
        <v>23.640171110304273</v>
      </c>
    </row>
    <row r="247" spans="1:12" ht="10.5" customHeight="1" x14ac:dyDescent="0.15">
      <c r="A247" s="30">
        <v>32362</v>
      </c>
      <c r="B247" s="31" t="s">
        <v>340</v>
      </c>
      <c r="C247" s="32">
        <f>EnrollExtract!F244</f>
        <v>530.548</v>
      </c>
      <c r="D247" s="33">
        <f>Table34!D244</f>
        <v>31.35</v>
      </c>
      <c r="E247" s="34">
        <f t="shared" si="30"/>
        <v>16.923381180223284</v>
      </c>
      <c r="F247" s="35">
        <f t="shared" si="31"/>
        <v>59.0898467245188</v>
      </c>
      <c r="G247" s="33">
        <f>Table36!D244</f>
        <v>2</v>
      </c>
      <c r="H247" s="34">
        <f t="shared" si="32"/>
        <v>265.274</v>
      </c>
      <c r="I247" s="36">
        <f t="shared" si="33"/>
        <v>3.7696871913568613</v>
      </c>
      <c r="J247" s="37">
        <f>Table38!D244</f>
        <v>11.88</v>
      </c>
      <c r="K247" s="38">
        <f t="shared" si="34"/>
        <v>44.658922558922555</v>
      </c>
      <c r="L247" s="39">
        <f t="shared" si="35"/>
        <v>22.391941916659757</v>
      </c>
    </row>
    <row r="248" spans="1:12" ht="10.5" customHeight="1" x14ac:dyDescent="0.15">
      <c r="A248" s="30">
        <v>32363</v>
      </c>
      <c r="B248" s="31" t="s">
        <v>53</v>
      </c>
      <c r="C248" s="32">
        <f>EnrollExtract!F245</f>
        <v>3547.16</v>
      </c>
      <c r="D248" s="33">
        <f>Table34!D245</f>
        <v>186.36</v>
      </c>
      <c r="E248" s="34">
        <f t="shared" si="30"/>
        <v>19.033912856836228</v>
      </c>
      <c r="F248" s="35">
        <f t="shared" si="31"/>
        <v>52.537804891800775</v>
      </c>
      <c r="G248" s="33">
        <f>Table36!D245</f>
        <v>16.77</v>
      </c>
      <c r="H248" s="34">
        <f t="shared" si="32"/>
        <v>211.51818723911748</v>
      </c>
      <c r="I248" s="36">
        <f t="shared" si="33"/>
        <v>4.7277258426459481</v>
      </c>
      <c r="J248" s="37">
        <f>Table38!D245</f>
        <v>77.44</v>
      </c>
      <c r="K248" s="38">
        <f t="shared" si="34"/>
        <v>45.805268595041319</v>
      </c>
      <c r="L248" s="39">
        <f t="shared" si="35"/>
        <v>21.831549746839723</v>
      </c>
    </row>
    <row r="249" spans="1:12" ht="10.5" customHeight="1" x14ac:dyDescent="0.15">
      <c r="A249" s="30">
        <v>32414</v>
      </c>
      <c r="B249" s="31" t="s">
        <v>341</v>
      </c>
      <c r="C249" s="32">
        <f>EnrollExtract!F246</f>
        <v>2443.6510000000003</v>
      </c>
      <c r="D249" s="33">
        <f>Table34!D246</f>
        <v>120.81</v>
      </c>
      <c r="E249" s="34">
        <f t="shared" si="30"/>
        <v>20.227224567502692</v>
      </c>
      <c r="F249" s="35">
        <f t="shared" si="31"/>
        <v>49.438319956491327</v>
      </c>
      <c r="G249" s="33">
        <f>Table36!D246</f>
        <v>9.9</v>
      </c>
      <c r="H249" s="34">
        <f t="shared" si="32"/>
        <v>246.83343434343436</v>
      </c>
      <c r="I249" s="36">
        <f t="shared" si="33"/>
        <v>4.0513150200253634</v>
      </c>
      <c r="J249" s="37">
        <f>Table38!D246</f>
        <v>53.87</v>
      </c>
      <c r="K249" s="38">
        <f t="shared" si="34"/>
        <v>45.362001113792473</v>
      </c>
      <c r="L249" s="39">
        <f t="shared" si="35"/>
        <v>22.044882841289525</v>
      </c>
    </row>
    <row r="250" spans="1:12" ht="10.5" customHeight="1" x14ac:dyDescent="0.15">
      <c r="A250" s="30">
        <v>32416</v>
      </c>
      <c r="B250" s="31" t="s">
        <v>342</v>
      </c>
      <c r="C250" s="32">
        <f>EnrollExtract!F247</f>
        <v>1406.2779999999998</v>
      </c>
      <c r="D250" s="33">
        <f>Table34!D247</f>
        <v>71.180000000000007</v>
      </c>
      <c r="E250" s="34">
        <f t="shared" si="30"/>
        <v>19.756645125035117</v>
      </c>
      <c r="F250" s="35">
        <f t="shared" si="31"/>
        <v>50.615881070456922</v>
      </c>
      <c r="G250" s="33">
        <f>Table36!D247</f>
        <v>6.82</v>
      </c>
      <c r="H250" s="34">
        <f t="shared" si="32"/>
        <v>206.19912023460407</v>
      </c>
      <c r="I250" s="36">
        <f t="shared" si="33"/>
        <v>4.8496812152362487</v>
      </c>
      <c r="J250" s="37">
        <f>Table38!D247</f>
        <v>38.82</v>
      </c>
      <c r="K250" s="38">
        <f t="shared" si="34"/>
        <v>36.22560535806285</v>
      </c>
      <c r="L250" s="39">
        <f t="shared" si="35"/>
        <v>27.60478369141806</v>
      </c>
    </row>
    <row r="251" spans="1:12" ht="10.5" customHeight="1" x14ac:dyDescent="0.15">
      <c r="A251" s="30" t="s">
        <v>624</v>
      </c>
      <c r="B251" s="31" t="s">
        <v>643</v>
      </c>
      <c r="C251" s="32">
        <f>EnrollExtract!F248</f>
        <v>459.01599999999996</v>
      </c>
      <c r="D251" s="33">
        <f>Table34!D248</f>
        <v>29.62</v>
      </c>
      <c r="E251" s="34">
        <f t="shared" si="30"/>
        <v>15.496826468602293</v>
      </c>
      <c r="F251" s="35">
        <f t="shared" si="31"/>
        <v>64.529341025149449</v>
      </c>
      <c r="G251" s="33">
        <f>Table36!D248</f>
        <v>3.9</v>
      </c>
      <c r="H251" s="34">
        <f t="shared" si="32"/>
        <v>117.69641025641025</v>
      </c>
      <c r="I251" s="36">
        <f t="shared" si="33"/>
        <v>8.4964358540878759</v>
      </c>
      <c r="J251" s="37">
        <f>Table38!D248</f>
        <v>6.17</v>
      </c>
      <c r="K251" s="38">
        <f t="shared" si="34"/>
        <v>74.39481361426256</v>
      </c>
      <c r="L251" s="39">
        <f t="shared" si="35"/>
        <v>13.441797235826202</v>
      </c>
    </row>
    <row r="252" spans="1:12" ht="10.5" customHeight="1" x14ac:dyDescent="0.15">
      <c r="A252" s="30" t="s">
        <v>625</v>
      </c>
      <c r="B252" s="31" t="s">
        <v>644</v>
      </c>
      <c r="C252" s="32">
        <f>EnrollExtract!F249</f>
        <v>547.92499999999995</v>
      </c>
      <c r="D252" s="33">
        <f>Table34!D249</f>
        <v>28.05</v>
      </c>
      <c r="E252" s="34">
        <f t="shared" si="30"/>
        <v>19.53386809269162</v>
      </c>
      <c r="F252" s="35">
        <f t="shared" si="31"/>
        <v>51.19313774695442</v>
      </c>
      <c r="G252" s="33">
        <f>Table36!D249</f>
        <v>4.0999999999999996</v>
      </c>
      <c r="H252" s="34">
        <f t="shared" si="32"/>
        <v>133.64024390243904</v>
      </c>
      <c r="I252" s="36">
        <f t="shared" si="33"/>
        <v>7.4827759273623213</v>
      </c>
      <c r="J252" s="37">
        <f>Table38!D249</f>
        <v>10.9</v>
      </c>
      <c r="K252" s="38">
        <f t="shared" si="34"/>
        <v>50.268348623853207</v>
      </c>
      <c r="L252" s="39">
        <f t="shared" si="35"/>
        <v>19.893233562987639</v>
      </c>
    </row>
    <row r="253" spans="1:12" ht="10.5" customHeight="1" x14ac:dyDescent="0.15">
      <c r="A253" s="30">
        <v>33030</v>
      </c>
      <c r="B253" s="31" t="s">
        <v>343</v>
      </c>
      <c r="C253" s="32">
        <f>EnrollExtract!F250</f>
        <v>37.678000000000004</v>
      </c>
      <c r="D253" s="33">
        <f>Table34!D250</f>
        <v>3.14</v>
      </c>
      <c r="E253" s="34">
        <f t="shared" si="30"/>
        <v>11.999363057324842</v>
      </c>
      <c r="F253" s="35">
        <f t="shared" si="31"/>
        <v>83.337756781145501</v>
      </c>
      <c r="G253" s="33">
        <f>Table36!D250</f>
        <v>0.56000000000000005</v>
      </c>
      <c r="H253" s="34">
        <f t="shared" si="32"/>
        <v>67.282142857142858</v>
      </c>
      <c r="I253" s="36">
        <f t="shared" si="33"/>
        <v>14.862784648866713</v>
      </c>
      <c r="J253" s="37">
        <f>Table38!D250</f>
        <v>0.64</v>
      </c>
      <c r="K253" s="38">
        <f t="shared" si="34"/>
        <v>58.871875000000003</v>
      </c>
      <c r="L253" s="39">
        <f t="shared" si="35"/>
        <v>16.986039598704814</v>
      </c>
    </row>
    <row r="254" spans="1:12" ht="10.5" customHeight="1" x14ac:dyDescent="0.15">
      <c r="A254" s="30">
        <v>33036</v>
      </c>
      <c r="B254" s="31" t="s">
        <v>344</v>
      </c>
      <c r="C254" s="32">
        <f>EnrollExtract!F251</f>
        <v>754.77</v>
      </c>
      <c r="D254" s="33">
        <f>Table34!D251</f>
        <v>38.35</v>
      </c>
      <c r="E254" s="34">
        <f t="shared" si="30"/>
        <v>19.68109517601043</v>
      </c>
      <c r="F254" s="35">
        <f t="shared" si="31"/>
        <v>50.810180584813921</v>
      </c>
      <c r="G254" s="33">
        <f>Table36!D251</f>
        <v>3.8</v>
      </c>
      <c r="H254" s="34">
        <f t="shared" si="32"/>
        <v>198.62368421052631</v>
      </c>
      <c r="I254" s="36">
        <f t="shared" si="33"/>
        <v>5.0346463160962944</v>
      </c>
      <c r="J254" s="37">
        <f>Table38!D251</f>
        <v>18.53</v>
      </c>
      <c r="K254" s="38">
        <f t="shared" si="34"/>
        <v>40.732325957906092</v>
      </c>
      <c r="L254" s="39">
        <f t="shared" si="35"/>
        <v>24.550525325595881</v>
      </c>
    </row>
    <row r="255" spans="1:12" ht="10.5" customHeight="1" x14ac:dyDescent="0.15">
      <c r="A255" s="30">
        <v>33049</v>
      </c>
      <c r="B255" s="31" t="s">
        <v>345</v>
      </c>
      <c r="C255" s="32">
        <f>EnrollExtract!F252</f>
        <v>438.32500000000005</v>
      </c>
      <c r="D255" s="33">
        <f>Table34!D252</f>
        <v>30.46</v>
      </c>
      <c r="E255" s="34">
        <f t="shared" si="30"/>
        <v>14.390183847669075</v>
      </c>
      <c r="F255" s="35">
        <f t="shared" si="31"/>
        <v>69.491815433753487</v>
      </c>
      <c r="G255" s="33">
        <f>Table36!D252</f>
        <v>4</v>
      </c>
      <c r="H255" s="34">
        <f t="shared" si="32"/>
        <v>109.58125000000001</v>
      </c>
      <c r="I255" s="36">
        <f t="shared" si="33"/>
        <v>9.1256487765927101</v>
      </c>
      <c r="J255" s="37">
        <f>Table38!D252</f>
        <v>16.38</v>
      </c>
      <c r="K255" s="38">
        <f t="shared" si="34"/>
        <v>26.759768009768013</v>
      </c>
      <c r="L255" s="39">
        <f t="shared" si="35"/>
        <v>37.369531740147146</v>
      </c>
    </row>
    <row r="256" spans="1:12" ht="10.5" customHeight="1" x14ac:dyDescent="0.15">
      <c r="A256" s="30">
        <v>33070</v>
      </c>
      <c r="B256" s="31" t="s">
        <v>346</v>
      </c>
      <c r="C256" s="32">
        <f>EnrollExtract!F253</f>
        <v>971.83600000000001</v>
      </c>
      <c r="D256" s="33">
        <f>Table34!D253</f>
        <v>38.96</v>
      </c>
      <c r="E256" s="34">
        <f t="shared" si="30"/>
        <v>24.944455852156057</v>
      </c>
      <c r="F256" s="35">
        <f t="shared" si="31"/>
        <v>40.089068525965281</v>
      </c>
      <c r="G256" s="33">
        <f>Table36!D253</f>
        <v>5</v>
      </c>
      <c r="H256" s="34">
        <f t="shared" si="32"/>
        <v>194.3672</v>
      </c>
      <c r="I256" s="36">
        <f t="shared" si="33"/>
        <v>5.1449009915253194</v>
      </c>
      <c r="J256" s="37">
        <f>Table38!D253</f>
        <v>28.93</v>
      </c>
      <c r="K256" s="38">
        <f t="shared" si="34"/>
        <v>33.592671966816454</v>
      </c>
      <c r="L256" s="39">
        <f t="shared" si="35"/>
        <v>29.768397136965497</v>
      </c>
    </row>
    <row r="257" spans="1:12" ht="10.5" customHeight="1" x14ac:dyDescent="0.15">
      <c r="A257" s="30">
        <v>33115</v>
      </c>
      <c r="B257" s="31" t="s">
        <v>347</v>
      </c>
      <c r="C257" s="32">
        <f>EnrollExtract!F254</f>
        <v>1678.5909999999999</v>
      </c>
      <c r="D257" s="33">
        <f>Table34!D254</f>
        <v>91.23</v>
      </c>
      <c r="E257" s="34">
        <f t="shared" si="30"/>
        <v>18.3995505864299</v>
      </c>
      <c r="F257" s="35">
        <f t="shared" si="31"/>
        <v>54.34915354603951</v>
      </c>
      <c r="G257" s="33">
        <f>Table36!D254</f>
        <v>6.41</v>
      </c>
      <c r="H257" s="34">
        <f t="shared" si="32"/>
        <v>261.87067082683308</v>
      </c>
      <c r="I257" s="36">
        <f t="shared" si="33"/>
        <v>3.8186788800845477</v>
      </c>
      <c r="J257" s="37">
        <f>Table38!D254</f>
        <v>34.32</v>
      </c>
      <c r="K257" s="38">
        <f t="shared" si="34"/>
        <v>48.909994172494166</v>
      </c>
      <c r="L257" s="39">
        <f t="shared" si="35"/>
        <v>20.445719058424597</v>
      </c>
    </row>
    <row r="258" spans="1:12" ht="10.5" customHeight="1" x14ac:dyDescent="0.15">
      <c r="A258" s="30">
        <v>33183</v>
      </c>
      <c r="B258" s="31" t="s">
        <v>348</v>
      </c>
      <c r="C258" s="32">
        <f>EnrollExtract!F255</f>
        <v>224.88499999999999</v>
      </c>
      <c r="D258" s="33">
        <f>Table34!D255</f>
        <v>8.27</v>
      </c>
      <c r="E258" s="34">
        <f t="shared" si="30"/>
        <v>27.192865779927448</v>
      </c>
      <c r="F258" s="35">
        <f t="shared" si="31"/>
        <v>36.774351335126838</v>
      </c>
      <c r="G258" s="33">
        <f>Table36!D255</f>
        <v>1</v>
      </c>
      <c r="H258" s="34">
        <f t="shared" si="32"/>
        <v>224.88499999999999</v>
      </c>
      <c r="I258" s="36">
        <f t="shared" si="33"/>
        <v>4.4467172110189654</v>
      </c>
      <c r="J258" s="37">
        <f>Table38!D255</f>
        <v>4.8899999999999997</v>
      </c>
      <c r="K258" s="38">
        <f t="shared" si="34"/>
        <v>45.988752556237223</v>
      </c>
      <c r="L258" s="39">
        <f t="shared" si="35"/>
        <v>21.744447161882739</v>
      </c>
    </row>
    <row r="259" spans="1:12" ht="10.5" customHeight="1" x14ac:dyDescent="0.15">
      <c r="A259" s="30">
        <v>33202</v>
      </c>
      <c r="B259" s="31" t="s">
        <v>349</v>
      </c>
      <c r="C259" s="32">
        <f>EnrollExtract!F256</f>
        <v>67.165000000000006</v>
      </c>
      <c r="D259" s="33">
        <f>Table34!D256</f>
        <v>4.8600000000000003</v>
      </c>
      <c r="E259" s="34">
        <f t="shared" si="30"/>
        <v>13.819958847736626</v>
      </c>
      <c r="F259" s="35">
        <f t="shared" si="31"/>
        <v>72.359115610809198</v>
      </c>
      <c r="G259" s="33">
        <f>Table36!D256</f>
        <v>0.47</v>
      </c>
      <c r="H259" s="34">
        <f t="shared" si="32"/>
        <v>142.90425531914894</v>
      </c>
      <c r="I259" s="36">
        <f t="shared" si="33"/>
        <v>6.9976922504280497</v>
      </c>
      <c r="J259" s="37">
        <f>Table38!D256</f>
        <v>1.1299999999999999</v>
      </c>
      <c r="K259" s="38">
        <f t="shared" si="34"/>
        <v>59.438053097345147</v>
      </c>
      <c r="L259" s="39">
        <f t="shared" si="35"/>
        <v>16.824238814858926</v>
      </c>
    </row>
    <row r="260" spans="1:12" ht="10.5" customHeight="1" x14ac:dyDescent="0.15">
      <c r="A260" s="30">
        <v>33205</v>
      </c>
      <c r="B260" s="31" t="s">
        <v>54</v>
      </c>
      <c r="C260" s="32">
        <f>EnrollExtract!F257</f>
        <v>35.228999999999999</v>
      </c>
      <c r="D260" s="33">
        <f>Table34!D257</f>
        <v>2.17</v>
      </c>
      <c r="E260" s="34">
        <f t="shared" si="30"/>
        <v>16.234562211981569</v>
      </c>
      <c r="F260" s="35">
        <f t="shared" si="31"/>
        <v>61.596979760992362</v>
      </c>
      <c r="G260" s="33">
        <f>Table36!D257</f>
        <v>0.34</v>
      </c>
      <c r="H260" s="34">
        <f t="shared" si="32"/>
        <v>103.61470588235294</v>
      </c>
      <c r="I260" s="36">
        <f t="shared" si="33"/>
        <v>9.651139686054103</v>
      </c>
      <c r="J260" s="37">
        <f>Table38!D257</f>
        <v>1.41</v>
      </c>
      <c r="K260" s="38">
        <f t="shared" si="34"/>
        <v>24.985106382978724</v>
      </c>
      <c r="L260" s="39">
        <f t="shared" si="35"/>
        <v>40.023843992165538</v>
      </c>
    </row>
    <row r="261" spans="1:12" ht="10.5" customHeight="1" x14ac:dyDescent="0.15">
      <c r="A261" s="30">
        <v>33206</v>
      </c>
      <c r="B261" s="31" t="s">
        <v>55</v>
      </c>
      <c r="C261" s="32">
        <f>EnrollExtract!F258</f>
        <v>100.96800000000003</v>
      </c>
      <c r="D261" s="33">
        <f>Table34!D258</f>
        <v>11.06</v>
      </c>
      <c r="E261" s="34">
        <f t="shared" si="30"/>
        <v>9.1291139240506354</v>
      </c>
      <c r="F261" s="35">
        <f t="shared" si="31"/>
        <v>109.53965612867441</v>
      </c>
      <c r="G261" s="33">
        <f>Table36!D258</f>
        <v>1</v>
      </c>
      <c r="H261" s="34">
        <f t="shared" si="32"/>
        <v>100.96800000000003</v>
      </c>
      <c r="I261" s="36">
        <f t="shared" si="33"/>
        <v>9.9041280405673042</v>
      </c>
      <c r="J261" s="37">
        <f>Table38!D258</f>
        <v>5.72</v>
      </c>
      <c r="K261" s="38">
        <f t="shared" si="34"/>
        <v>17.651748251748259</v>
      </c>
      <c r="L261" s="39">
        <f t="shared" si="35"/>
        <v>56.651612392044981</v>
      </c>
    </row>
    <row r="262" spans="1:12" ht="10.5" customHeight="1" x14ac:dyDescent="0.15">
      <c r="A262" s="30">
        <v>33207</v>
      </c>
      <c r="B262" s="31" t="s">
        <v>0</v>
      </c>
      <c r="C262" s="32">
        <f>EnrollExtract!F259</f>
        <v>457.93400000000008</v>
      </c>
      <c r="D262" s="33">
        <f>Table34!D259</f>
        <v>23.68</v>
      </c>
      <c r="E262" s="34">
        <f t="shared" si="30"/>
        <v>19.338429054054057</v>
      </c>
      <c r="F262" s="35">
        <f t="shared" si="31"/>
        <v>51.710508501225057</v>
      </c>
      <c r="G262" s="33">
        <f>Table36!D259</f>
        <v>2.5</v>
      </c>
      <c r="H262" s="34">
        <f t="shared" si="32"/>
        <v>183.17360000000002</v>
      </c>
      <c r="I262" s="36">
        <f t="shared" si="33"/>
        <v>5.4593019954840649</v>
      </c>
      <c r="J262" s="37">
        <f>Table38!D259</f>
        <v>11.23</v>
      </c>
      <c r="K262" s="38">
        <f t="shared" si="34"/>
        <v>40.777738201246663</v>
      </c>
      <c r="L262" s="39">
        <f t="shared" si="35"/>
        <v>24.52318456371442</v>
      </c>
    </row>
    <row r="263" spans="1:12" ht="10.5" customHeight="1" x14ac:dyDescent="0.15">
      <c r="A263" s="30">
        <v>33211</v>
      </c>
      <c r="B263" s="31" t="s">
        <v>1</v>
      </c>
      <c r="C263" s="32">
        <f>EnrollExtract!F260</f>
        <v>205.762</v>
      </c>
      <c r="D263" s="33">
        <f>Table34!D260</f>
        <v>14.25</v>
      </c>
      <c r="E263" s="34">
        <f t="shared" si="30"/>
        <v>14.439438596491229</v>
      </c>
      <c r="F263" s="35">
        <f t="shared" si="31"/>
        <v>69.254770074163346</v>
      </c>
      <c r="G263" s="33">
        <f>Table36!D260</f>
        <v>1.8</v>
      </c>
      <c r="H263" s="34">
        <f t="shared" si="32"/>
        <v>114.31222222222222</v>
      </c>
      <c r="I263" s="36">
        <f t="shared" si="33"/>
        <v>8.7479709567364239</v>
      </c>
      <c r="J263" s="37">
        <f>Table38!D260</f>
        <v>8.24</v>
      </c>
      <c r="K263" s="38">
        <f t="shared" si="34"/>
        <v>24.971116504854368</v>
      </c>
      <c r="L263" s="39">
        <f t="shared" si="35"/>
        <v>40.046267046393403</v>
      </c>
    </row>
    <row r="264" spans="1:12" ht="10.5" customHeight="1" x14ac:dyDescent="0.15">
      <c r="A264" s="30">
        <v>33212</v>
      </c>
      <c r="B264" s="31" t="s">
        <v>2</v>
      </c>
      <c r="C264" s="32">
        <f>EnrollExtract!F261</f>
        <v>1023.1970000000001</v>
      </c>
      <c r="D264" s="33">
        <f>Table34!D261</f>
        <v>52.3</v>
      </c>
      <c r="E264" s="34">
        <f t="shared" si="30"/>
        <v>19.563996175908226</v>
      </c>
      <c r="F264" s="35">
        <f t="shared" si="31"/>
        <v>51.114301547013909</v>
      </c>
      <c r="G264" s="33">
        <f>Table36!D261</f>
        <v>4.4000000000000004</v>
      </c>
      <c r="H264" s="34">
        <f t="shared" si="32"/>
        <v>232.54477272727274</v>
      </c>
      <c r="I264" s="36">
        <f t="shared" si="33"/>
        <v>4.3002471664791821</v>
      </c>
      <c r="J264" s="37">
        <f>Table38!D261</f>
        <v>19.91</v>
      </c>
      <c r="K264" s="38">
        <f t="shared" si="34"/>
        <v>51.391109994977406</v>
      </c>
      <c r="L264" s="39">
        <f t="shared" si="35"/>
        <v>19.458618428318299</v>
      </c>
    </row>
    <row r="265" spans="1:12" ht="10.5" customHeight="1" x14ac:dyDescent="0.15">
      <c r="A265" s="30">
        <v>34002</v>
      </c>
      <c r="B265" s="31" t="s">
        <v>3</v>
      </c>
      <c r="C265" s="32">
        <f>EnrollExtract!F262</f>
        <v>5581.1009999999997</v>
      </c>
      <c r="D265" s="33">
        <f>Table34!D262</f>
        <v>290.22000000000003</v>
      </c>
      <c r="E265" s="34">
        <f t="shared" ref="E265:E319" si="42">IF(D265=0,0,C265/D265)</f>
        <v>19.230587140789744</v>
      </c>
      <c r="F265" s="35">
        <f t="shared" ref="F265:F319" si="43">(+D265/C265)*1000</f>
        <v>52.000492375966687</v>
      </c>
      <c r="G265" s="33">
        <f>Table36!D262</f>
        <v>22</v>
      </c>
      <c r="H265" s="34">
        <f t="shared" ref="H265:H319" si="44">IF(G265=0,0,C265/G265)</f>
        <v>253.68640909090908</v>
      </c>
      <c r="I265" s="36">
        <f t="shared" ref="I265:I319" si="45">(+G265/C265)*1000</f>
        <v>3.9418745512758147</v>
      </c>
      <c r="J265" s="37">
        <f>Table38!D262</f>
        <v>121.87</v>
      </c>
      <c r="K265" s="38">
        <f t="shared" ref="K265:K319" si="46">IF(J265=0,0,C265/J265)</f>
        <v>45.79552802166242</v>
      </c>
      <c r="L265" s="39">
        <f t="shared" ref="L265:L319" si="47">(+J265/C265)*1000</f>
        <v>21.836193252908345</v>
      </c>
    </row>
    <row r="266" spans="1:12" ht="10.5" customHeight="1" x14ac:dyDescent="0.15">
      <c r="A266" s="30">
        <v>34003</v>
      </c>
      <c r="B266" s="31" t="s">
        <v>4</v>
      </c>
      <c r="C266" s="32">
        <f>EnrollExtract!F263</f>
        <v>14875.366000000002</v>
      </c>
      <c r="D266" s="33">
        <f>Table34!D263</f>
        <v>771.41</v>
      </c>
      <c r="E266" s="34">
        <f t="shared" si="42"/>
        <v>19.283346080553795</v>
      </c>
      <c r="F266" s="35">
        <f t="shared" si="43"/>
        <v>51.858219824641616</v>
      </c>
      <c r="G266" s="33">
        <f>Table36!D263</f>
        <v>57.5</v>
      </c>
      <c r="H266" s="34">
        <f t="shared" si="44"/>
        <v>258.70201739130437</v>
      </c>
      <c r="I266" s="36">
        <f t="shared" si="45"/>
        <v>3.8654511089004462</v>
      </c>
      <c r="J266" s="37">
        <f>Table38!D263</f>
        <v>316.14999999999998</v>
      </c>
      <c r="K266" s="38">
        <f t="shared" si="46"/>
        <v>47.051608413727671</v>
      </c>
      <c r="L266" s="39">
        <f t="shared" si="47"/>
        <v>21.2532585752848</v>
      </c>
    </row>
    <row r="267" spans="1:12" ht="10.5" customHeight="1" x14ac:dyDescent="0.15">
      <c r="A267" s="30">
        <v>34033</v>
      </c>
      <c r="B267" s="31" t="s">
        <v>5</v>
      </c>
      <c r="C267" s="32">
        <f>EnrollExtract!F264</f>
        <v>6478.8669999999993</v>
      </c>
      <c r="D267" s="33">
        <f>Table34!D264</f>
        <v>336.59</v>
      </c>
      <c r="E267" s="34">
        <f t="shared" si="42"/>
        <v>19.248542737455065</v>
      </c>
      <c r="F267" s="35">
        <f t="shared" si="43"/>
        <v>51.951984814628858</v>
      </c>
      <c r="G267" s="33">
        <f>Table36!D264</f>
        <v>24.6</v>
      </c>
      <c r="H267" s="34">
        <f t="shared" si="44"/>
        <v>263.36857723577231</v>
      </c>
      <c r="I267" s="36">
        <f t="shared" si="45"/>
        <v>3.7969601783768683</v>
      </c>
      <c r="J267" s="37">
        <f>Table38!D264</f>
        <v>137.43</v>
      </c>
      <c r="K267" s="38">
        <f t="shared" si="46"/>
        <v>47.143032816706679</v>
      </c>
      <c r="L267" s="39">
        <f t="shared" si="47"/>
        <v>21.212042167249308</v>
      </c>
    </row>
    <row r="268" spans="1:12" ht="10.5" customHeight="1" x14ac:dyDescent="0.15">
      <c r="A268" s="30">
        <v>34111</v>
      </c>
      <c r="B268" s="31" t="s">
        <v>6</v>
      </c>
      <c r="C268" s="32">
        <f>EnrollExtract!F265</f>
        <v>9702.1389999999974</v>
      </c>
      <c r="D268" s="33">
        <f>Table34!D265</f>
        <v>520.03</v>
      </c>
      <c r="E268" s="34">
        <f t="shared" si="42"/>
        <v>18.656883256735185</v>
      </c>
      <c r="F268" s="35">
        <f t="shared" si="43"/>
        <v>53.599520683016408</v>
      </c>
      <c r="G268" s="33">
        <f>Table36!D265</f>
        <v>39</v>
      </c>
      <c r="H268" s="34">
        <f t="shared" si="44"/>
        <v>248.77279487179482</v>
      </c>
      <c r="I268" s="36">
        <f t="shared" si="45"/>
        <v>4.0197321436025613</v>
      </c>
      <c r="J268" s="37">
        <f>Table38!D265</f>
        <v>230.89</v>
      </c>
      <c r="K268" s="38">
        <f t="shared" si="46"/>
        <v>42.020611546623925</v>
      </c>
      <c r="L268" s="39">
        <f t="shared" si="47"/>
        <v>23.797844990676804</v>
      </c>
    </row>
    <row r="269" spans="1:12" ht="10.5" customHeight="1" x14ac:dyDescent="0.15">
      <c r="A269" s="30">
        <v>34307</v>
      </c>
      <c r="B269" s="31" t="s">
        <v>7</v>
      </c>
      <c r="C269" s="32">
        <f>EnrollExtract!F266</f>
        <v>870.2639999999999</v>
      </c>
      <c r="D269" s="33">
        <f>Table34!D266</f>
        <v>48.67</v>
      </c>
      <c r="E269" s="34">
        <f t="shared" si="42"/>
        <v>17.880912266283129</v>
      </c>
      <c r="F269" s="35">
        <f t="shared" si="43"/>
        <v>55.925558221413283</v>
      </c>
      <c r="G269" s="33">
        <f>Table36!D266</f>
        <v>4</v>
      </c>
      <c r="H269" s="34">
        <f t="shared" si="44"/>
        <v>217.56599999999997</v>
      </c>
      <c r="I269" s="36">
        <f t="shared" si="45"/>
        <v>4.5963064081703946</v>
      </c>
      <c r="J269" s="37">
        <f>Table38!D266</f>
        <v>17.850000000000001</v>
      </c>
      <c r="K269" s="38">
        <f t="shared" si="46"/>
        <v>48.754285714285707</v>
      </c>
      <c r="L269" s="39">
        <f t="shared" si="47"/>
        <v>20.511017346460388</v>
      </c>
    </row>
    <row r="270" spans="1:12" ht="10.5" customHeight="1" x14ac:dyDescent="0.15">
      <c r="A270" s="30">
        <v>34324</v>
      </c>
      <c r="B270" s="31" t="s">
        <v>8</v>
      </c>
      <c r="C270" s="32">
        <f>EnrollExtract!F267</f>
        <v>625.04699999999991</v>
      </c>
      <c r="D270" s="33">
        <f>Table34!D267</f>
        <v>33.29</v>
      </c>
      <c r="E270" s="34">
        <f t="shared" si="42"/>
        <v>18.77581856413337</v>
      </c>
      <c r="F270" s="35">
        <f t="shared" si="43"/>
        <v>53.259994848387407</v>
      </c>
      <c r="G270" s="33">
        <f>Table36!D267</f>
        <v>4</v>
      </c>
      <c r="H270" s="34">
        <f t="shared" si="44"/>
        <v>156.26174999999998</v>
      </c>
      <c r="I270" s="36">
        <f t="shared" si="45"/>
        <v>6.3995187561895355</v>
      </c>
      <c r="J270" s="37">
        <f>Table38!D267</f>
        <v>14.6</v>
      </c>
      <c r="K270" s="38">
        <f t="shared" si="46"/>
        <v>42.811438356164381</v>
      </c>
      <c r="L270" s="39">
        <f t="shared" si="47"/>
        <v>23.358243460091803</v>
      </c>
    </row>
    <row r="271" spans="1:12" ht="10.5" customHeight="1" x14ac:dyDescent="0.15">
      <c r="A271" s="30">
        <v>34401</v>
      </c>
      <c r="B271" s="31" t="s">
        <v>9</v>
      </c>
      <c r="C271" s="32">
        <f>EnrollExtract!F268</f>
        <v>2117.2240000000002</v>
      </c>
      <c r="D271" s="33">
        <f>Table34!D268</f>
        <v>113.14</v>
      </c>
      <c r="E271" s="34">
        <f t="shared" si="42"/>
        <v>18.713310942195513</v>
      </c>
      <c r="F271" s="35">
        <f t="shared" si="43"/>
        <v>53.437897926719138</v>
      </c>
      <c r="G271" s="33">
        <f>Table36!D268</f>
        <v>9.48</v>
      </c>
      <c r="H271" s="34">
        <f t="shared" si="44"/>
        <v>223.33586497890295</v>
      </c>
      <c r="I271" s="36">
        <f t="shared" si="45"/>
        <v>4.4775611838898479</v>
      </c>
      <c r="J271" s="37">
        <f>Table38!D268</f>
        <v>41.62</v>
      </c>
      <c r="K271" s="38">
        <f t="shared" si="46"/>
        <v>50.87035079288804</v>
      </c>
      <c r="L271" s="39">
        <f t="shared" si="47"/>
        <v>19.657816083702055</v>
      </c>
    </row>
    <row r="272" spans="1:12" ht="10.5" customHeight="1" x14ac:dyDescent="0.15">
      <c r="A272" s="30">
        <v>34402</v>
      </c>
      <c r="B272" s="31" t="s">
        <v>10</v>
      </c>
      <c r="C272" s="32">
        <f>EnrollExtract!F269</f>
        <v>1283.345</v>
      </c>
      <c r="D272" s="33">
        <f>Table34!D269</f>
        <v>63.33</v>
      </c>
      <c r="E272" s="34">
        <f t="shared" si="42"/>
        <v>20.264408653087006</v>
      </c>
      <c r="F272" s="35">
        <f t="shared" si="43"/>
        <v>49.347603333476187</v>
      </c>
      <c r="G272" s="33">
        <f>Table36!D269</f>
        <v>7.45</v>
      </c>
      <c r="H272" s="34">
        <f t="shared" si="44"/>
        <v>172.26107382550336</v>
      </c>
      <c r="I272" s="36">
        <f t="shared" si="45"/>
        <v>5.8051420311763406</v>
      </c>
      <c r="J272" s="37">
        <f>Table38!D269</f>
        <v>29.87</v>
      </c>
      <c r="K272" s="38">
        <f t="shared" si="46"/>
        <v>42.964345497154333</v>
      </c>
      <c r="L272" s="39">
        <f t="shared" si="47"/>
        <v>23.275113083387552</v>
      </c>
    </row>
    <row r="273" spans="1:12" ht="10.5" customHeight="1" x14ac:dyDescent="0.15">
      <c r="A273" s="30" t="s">
        <v>673</v>
      </c>
      <c r="B273" s="31" t="s">
        <v>674</v>
      </c>
      <c r="C273" s="32">
        <f>EnrollExtract!F270</f>
        <v>134.477</v>
      </c>
      <c r="D273" s="33">
        <f>Table34!D270</f>
        <v>10.5</v>
      </c>
      <c r="E273" s="34">
        <f t="shared" si="42"/>
        <v>12.807333333333334</v>
      </c>
      <c r="F273" s="35">
        <f t="shared" si="43"/>
        <v>78.080266513976369</v>
      </c>
      <c r="G273" s="33">
        <f>Table36!D270</f>
        <v>0</v>
      </c>
      <c r="H273" s="34">
        <f t="shared" si="44"/>
        <v>0</v>
      </c>
      <c r="I273" s="36">
        <f t="shared" si="45"/>
        <v>0</v>
      </c>
      <c r="J273" s="37">
        <f>Table38!D270</f>
        <v>0.46</v>
      </c>
      <c r="K273" s="38">
        <f t="shared" si="46"/>
        <v>292.34130434782611</v>
      </c>
      <c r="L273" s="39">
        <f t="shared" si="47"/>
        <v>3.4206592948980123</v>
      </c>
    </row>
    <row r="274" spans="1:12" ht="10.5" customHeight="1" x14ac:dyDescent="0.15">
      <c r="A274" s="30">
        <v>35200</v>
      </c>
      <c r="B274" s="31" t="s">
        <v>11</v>
      </c>
      <c r="C274" s="32">
        <f>EnrollExtract!F271</f>
        <v>493.05900000000003</v>
      </c>
      <c r="D274" s="33">
        <f>Table34!D271</f>
        <v>24.82</v>
      </c>
      <c r="E274" s="34">
        <f t="shared" si="42"/>
        <v>19.86539081385979</v>
      </c>
      <c r="F274" s="35">
        <f t="shared" si="43"/>
        <v>50.338803266951821</v>
      </c>
      <c r="G274" s="33">
        <f>Table36!D271</f>
        <v>2</v>
      </c>
      <c r="H274" s="34">
        <f t="shared" si="44"/>
        <v>246.52950000000001</v>
      </c>
      <c r="I274" s="36">
        <f t="shared" si="45"/>
        <v>4.0563096911322987</v>
      </c>
      <c r="J274" s="37">
        <f>Table38!D271</f>
        <v>11.89</v>
      </c>
      <c r="K274" s="38">
        <f t="shared" si="46"/>
        <v>41.468376787216151</v>
      </c>
      <c r="L274" s="39">
        <f t="shared" si="47"/>
        <v>24.114761113781515</v>
      </c>
    </row>
    <row r="275" spans="1:12" ht="10.5" customHeight="1" x14ac:dyDescent="0.15">
      <c r="A275" s="30">
        <v>36101</v>
      </c>
      <c r="B275" s="31" t="s">
        <v>12</v>
      </c>
      <c r="C275" s="32">
        <f>EnrollExtract!F272</f>
        <v>13.75</v>
      </c>
      <c r="D275" s="33">
        <f>Table34!D272</f>
        <v>2</v>
      </c>
      <c r="E275" s="34">
        <f t="shared" si="42"/>
        <v>6.875</v>
      </c>
      <c r="F275" s="35">
        <f t="shared" si="43"/>
        <v>145.45454545454544</v>
      </c>
      <c r="G275" s="33">
        <f>Table36!D272</f>
        <v>1</v>
      </c>
      <c r="H275" s="34">
        <f t="shared" si="44"/>
        <v>13.75</v>
      </c>
      <c r="I275" s="36">
        <f t="shared" si="45"/>
        <v>72.72727272727272</v>
      </c>
      <c r="J275" s="37">
        <f>Table38!D272</f>
        <v>1.82</v>
      </c>
      <c r="K275" s="38">
        <f t="shared" si="46"/>
        <v>7.5549450549450547</v>
      </c>
      <c r="L275" s="39">
        <f t="shared" si="47"/>
        <v>132.36363636363637</v>
      </c>
    </row>
    <row r="276" spans="1:12" ht="10.5" customHeight="1" x14ac:dyDescent="0.15">
      <c r="A276" s="30">
        <v>36140</v>
      </c>
      <c r="B276" s="31" t="s">
        <v>13</v>
      </c>
      <c r="C276" s="32">
        <f>EnrollExtract!F273</f>
        <v>5558.7239999999993</v>
      </c>
      <c r="D276" s="33">
        <f>Table34!D273</f>
        <v>284.88</v>
      </c>
      <c r="E276" s="34">
        <f t="shared" si="42"/>
        <v>19.512510530749786</v>
      </c>
      <c r="F276" s="35">
        <f t="shared" si="43"/>
        <v>51.249171572468796</v>
      </c>
      <c r="G276" s="33">
        <f>Table36!D273</f>
        <v>20.65</v>
      </c>
      <c r="H276" s="34">
        <f t="shared" si="44"/>
        <v>269.18760290556901</v>
      </c>
      <c r="I276" s="36">
        <f t="shared" si="45"/>
        <v>3.7148813288805131</v>
      </c>
      <c r="J276" s="37">
        <f>Table38!D273</f>
        <v>139.35</v>
      </c>
      <c r="K276" s="38">
        <f t="shared" si="46"/>
        <v>39.890376749192676</v>
      </c>
      <c r="L276" s="39">
        <f t="shared" si="47"/>
        <v>25.068702817409175</v>
      </c>
    </row>
    <row r="277" spans="1:12" ht="10.5" customHeight="1" x14ac:dyDescent="0.15">
      <c r="A277" s="30">
        <v>36250</v>
      </c>
      <c r="B277" s="31" t="s">
        <v>14</v>
      </c>
      <c r="C277" s="32">
        <f>EnrollExtract!F274</f>
        <v>1548.7129999999997</v>
      </c>
      <c r="D277" s="33">
        <f>Table34!D274</f>
        <v>79.760000000000005</v>
      </c>
      <c r="E277" s="34">
        <f t="shared" si="42"/>
        <v>19.417163991975922</v>
      </c>
      <c r="F277" s="35">
        <f t="shared" si="43"/>
        <v>51.500826815555897</v>
      </c>
      <c r="G277" s="33">
        <f>Table36!D274</f>
        <v>6.71</v>
      </c>
      <c r="H277" s="34">
        <f t="shared" si="44"/>
        <v>230.80670640834572</v>
      </c>
      <c r="I277" s="36">
        <f t="shared" si="45"/>
        <v>4.3326297383698602</v>
      </c>
      <c r="J277" s="37">
        <f>Table38!D274</f>
        <v>28.27</v>
      </c>
      <c r="K277" s="38">
        <f t="shared" si="46"/>
        <v>54.782914750619021</v>
      </c>
      <c r="L277" s="39">
        <f t="shared" si="47"/>
        <v>18.253866274771376</v>
      </c>
    </row>
    <row r="278" spans="1:12" ht="10.5" customHeight="1" x14ac:dyDescent="0.15">
      <c r="A278" s="30">
        <v>36300</v>
      </c>
      <c r="B278" s="31" t="s">
        <v>15</v>
      </c>
      <c r="C278" s="32">
        <f>EnrollExtract!F275</f>
        <v>209.089</v>
      </c>
      <c r="D278" s="33">
        <f>Table34!D275</f>
        <v>16.649999999999999</v>
      </c>
      <c r="E278" s="34">
        <f t="shared" si="42"/>
        <v>12.557897897897899</v>
      </c>
      <c r="F278" s="35">
        <f t="shared" si="43"/>
        <v>79.631161849738618</v>
      </c>
      <c r="G278" s="33">
        <f>Table36!D275</f>
        <v>1</v>
      </c>
      <c r="H278" s="34">
        <f t="shared" si="44"/>
        <v>209.089</v>
      </c>
      <c r="I278" s="36">
        <f t="shared" si="45"/>
        <v>4.7826523633476654</v>
      </c>
      <c r="J278" s="37">
        <f>Table38!D275</f>
        <v>8.84</v>
      </c>
      <c r="K278" s="38">
        <f t="shared" si="46"/>
        <v>23.652601809954753</v>
      </c>
      <c r="L278" s="39">
        <f t="shared" si="47"/>
        <v>42.278646891993361</v>
      </c>
    </row>
    <row r="279" spans="1:12" ht="10.5" customHeight="1" x14ac:dyDescent="0.15">
      <c r="A279" s="30">
        <v>36400</v>
      </c>
      <c r="B279" s="31" t="s">
        <v>56</v>
      </c>
      <c r="C279" s="32">
        <f>EnrollExtract!F276</f>
        <v>737.64300000000003</v>
      </c>
      <c r="D279" s="33">
        <f>Table34!D276</f>
        <v>39.92</v>
      </c>
      <c r="E279" s="34">
        <f t="shared" si="42"/>
        <v>18.478031062124249</v>
      </c>
      <c r="F279" s="35">
        <f t="shared" si="43"/>
        <v>54.11832010877891</v>
      </c>
      <c r="G279" s="33">
        <f>Table36!D276</f>
        <v>4.7</v>
      </c>
      <c r="H279" s="34">
        <f t="shared" si="44"/>
        <v>156.94531914893616</v>
      </c>
      <c r="I279" s="36">
        <f t="shared" si="45"/>
        <v>6.3716459045907028</v>
      </c>
      <c r="J279" s="37">
        <f>Table38!D276</f>
        <v>18.57</v>
      </c>
      <c r="K279" s="38">
        <f t="shared" si="46"/>
        <v>39.722294022617127</v>
      </c>
      <c r="L279" s="39">
        <f t="shared" si="47"/>
        <v>25.174779669840287</v>
      </c>
    </row>
    <row r="280" spans="1:12" ht="10.5" customHeight="1" x14ac:dyDescent="0.15">
      <c r="A280" s="30">
        <v>36401</v>
      </c>
      <c r="B280" s="31" t="s">
        <v>16</v>
      </c>
      <c r="C280" s="32">
        <f>EnrollExtract!F277</f>
        <v>262.34100000000001</v>
      </c>
      <c r="D280" s="33">
        <f>Table34!D277</f>
        <v>17.43</v>
      </c>
      <c r="E280" s="34">
        <f t="shared" si="42"/>
        <v>15.051118760757316</v>
      </c>
      <c r="F280" s="35">
        <f t="shared" si="43"/>
        <v>66.44024380481892</v>
      </c>
      <c r="G280" s="33">
        <f>Table36!D277</f>
        <v>1.55</v>
      </c>
      <c r="H280" s="34">
        <f t="shared" si="44"/>
        <v>169.25225806451613</v>
      </c>
      <c r="I280" s="36">
        <f t="shared" si="45"/>
        <v>5.9083406711112634</v>
      </c>
      <c r="J280" s="37">
        <f>Table38!D277</f>
        <v>8.44</v>
      </c>
      <c r="K280" s="38">
        <f t="shared" si="46"/>
        <v>31.083056872037918</v>
      </c>
      <c r="L280" s="39">
        <f t="shared" si="47"/>
        <v>32.171867912373585</v>
      </c>
    </row>
    <row r="281" spans="1:12" ht="10.5" customHeight="1" x14ac:dyDescent="0.15">
      <c r="A281" s="30">
        <v>36402</v>
      </c>
      <c r="B281" s="31" t="s">
        <v>17</v>
      </c>
      <c r="C281" s="32">
        <f>EnrollExtract!F278</f>
        <v>239.34299999999999</v>
      </c>
      <c r="D281" s="33">
        <f>Table34!D278</f>
        <v>15.81</v>
      </c>
      <c r="E281" s="34">
        <f t="shared" si="42"/>
        <v>15.138709677419353</v>
      </c>
      <c r="F281" s="35">
        <f t="shared" si="43"/>
        <v>66.055827828681018</v>
      </c>
      <c r="G281" s="33">
        <f>Table36!D278</f>
        <v>1.7</v>
      </c>
      <c r="H281" s="34">
        <f t="shared" si="44"/>
        <v>140.79</v>
      </c>
      <c r="I281" s="36">
        <f t="shared" si="45"/>
        <v>7.1027771858796793</v>
      </c>
      <c r="J281" s="37">
        <f>Table38!D278</f>
        <v>6.02</v>
      </c>
      <c r="K281" s="38">
        <f t="shared" si="46"/>
        <v>39.757973421926913</v>
      </c>
      <c r="L281" s="39">
        <f t="shared" si="47"/>
        <v>25.152187446468041</v>
      </c>
    </row>
    <row r="282" spans="1:12" ht="10.5" customHeight="1" x14ac:dyDescent="0.15">
      <c r="A282" s="30" t="s">
        <v>687</v>
      </c>
      <c r="B282" s="31" t="s">
        <v>688</v>
      </c>
      <c r="C282" s="32">
        <f>EnrollExtract!F279</f>
        <v>48.404000000000003</v>
      </c>
      <c r="D282" s="33">
        <f>Table34!D279</f>
        <v>5.4</v>
      </c>
      <c r="E282" s="34">
        <f t="shared" ref="E282" si="48">IF(D282=0,0,C282/D282)</f>
        <v>8.963703703703704</v>
      </c>
      <c r="F282" s="35">
        <f t="shared" ref="F282" si="49">(+D282/C282)*1000</f>
        <v>111.5610280142137</v>
      </c>
      <c r="G282" s="33">
        <f>Table36!D279</f>
        <v>2.2999999999999998</v>
      </c>
      <c r="H282" s="34">
        <f t="shared" ref="H282" si="50">IF(G282=0,0,C282/G282)</f>
        <v>21.045217391304352</v>
      </c>
      <c r="I282" s="36">
        <f t="shared" ref="I282" si="51">(+G282/C282)*1000</f>
        <v>47.516734154202126</v>
      </c>
      <c r="J282" s="37">
        <f>Table38!D279</f>
        <v>2.79</v>
      </c>
      <c r="K282" s="38">
        <f t="shared" ref="K282" si="52">IF(J282=0,0,C282/J282)</f>
        <v>17.349103942652331</v>
      </c>
      <c r="L282" s="39">
        <f t="shared" ref="L282" si="53">(+J282/C282)*1000</f>
        <v>57.639864474010409</v>
      </c>
    </row>
    <row r="283" spans="1:12" ht="10.5" customHeight="1" x14ac:dyDescent="0.15">
      <c r="A283" s="30">
        <v>37501</v>
      </c>
      <c r="B283" s="31" t="s">
        <v>18</v>
      </c>
      <c r="C283" s="32">
        <f>EnrollExtract!F280</f>
        <v>11159.82</v>
      </c>
      <c r="D283" s="33">
        <f>Table34!D280</f>
        <v>625.32000000000005</v>
      </c>
      <c r="E283" s="34">
        <f t="shared" si="42"/>
        <v>17.846574553828439</v>
      </c>
      <c r="F283" s="35">
        <f t="shared" si="43"/>
        <v>56.033161825190732</v>
      </c>
      <c r="G283" s="33">
        <f>Table36!D280</f>
        <v>49.46</v>
      </c>
      <c r="H283" s="34">
        <f t="shared" si="44"/>
        <v>225.63323898099475</v>
      </c>
      <c r="I283" s="36">
        <f t="shared" si="45"/>
        <v>4.4319711249823026</v>
      </c>
      <c r="J283" s="37">
        <f>Table38!D280</f>
        <v>269.62</v>
      </c>
      <c r="K283" s="38">
        <f t="shared" si="46"/>
        <v>41.390920554854979</v>
      </c>
      <c r="L283" s="39">
        <f t="shared" si="47"/>
        <v>24.159887883496328</v>
      </c>
    </row>
    <row r="284" spans="1:12" ht="10.5" customHeight="1" x14ac:dyDescent="0.15">
      <c r="A284" s="30">
        <v>37502</v>
      </c>
      <c r="B284" s="31" t="s">
        <v>19</v>
      </c>
      <c r="C284" s="32">
        <f>EnrollExtract!F281</f>
        <v>4536.4449999999988</v>
      </c>
      <c r="D284" s="33">
        <f>Table34!D281</f>
        <v>233.68</v>
      </c>
      <c r="E284" s="34">
        <f t="shared" si="42"/>
        <v>19.413064875042789</v>
      </c>
      <c r="F284" s="35">
        <f t="shared" si="43"/>
        <v>51.511701343232438</v>
      </c>
      <c r="G284" s="33">
        <f>Table36!D281</f>
        <v>19.84</v>
      </c>
      <c r="H284" s="34">
        <f t="shared" si="44"/>
        <v>228.65146169354833</v>
      </c>
      <c r="I284" s="36">
        <f t="shared" si="45"/>
        <v>4.3734686522155579</v>
      </c>
      <c r="J284" s="37">
        <f>Table38!D281</f>
        <v>104.71</v>
      </c>
      <c r="K284" s="38">
        <f t="shared" si="46"/>
        <v>43.32389456594403</v>
      </c>
      <c r="L284" s="39">
        <f t="shared" si="47"/>
        <v>23.081950734550958</v>
      </c>
    </row>
    <row r="285" spans="1:12" ht="10.5" customHeight="1" x14ac:dyDescent="0.15">
      <c r="A285" s="30">
        <v>37503</v>
      </c>
      <c r="B285" s="31" t="s">
        <v>20</v>
      </c>
      <c r="C285" s="32">
        <f>EnrollExtract!F282</f>
        <v>2154.2660000000001</v>
      </c>
      <c r="D285" s="33">
        <f>Table34!D282</f>
        <v>114.78</v>
      </c>
      <c r="E285" s="34">
        <f t="shared" si="42"/>
        <v>18.768653075448686</v>
      </c>
      <c r="F285" s="35">
        <f t="shared" si="43"/>
        <v>53.280328427408683</v>
      </c>
      <c r="G285" s="33">
        <f>Table36!D282</f>
        <v>9.3800000000000008</v>
      </c>
      <c r="H285" s="34">
        <f t="shared" si="44"/>
        <v>229.66588486140725</v>
      </c>
      <c r="I285" s="36">
        <f t="shared" si="45"/>
        <v>4.3541512515167584</v>
      </c>
      <c r="J285" s="37">
        <f>Table38!D282</f>
        <v>49.3</v>
      </c>
      <c r="K285" s="38">
        <f t="shared" si="46"/>
        <v>43.697079107505076</v>
      </c>
      <c r="L285" s="39">
        <f t="shared" si="47"/>
        <v>22.884824808078481</v>
      </c>
    </row>
    <row r="286" spans="1:12" ht="10.5" customHeight="1" x14ac:dyDescent="0.15">
      <c r="A286" s="30">
        <v>37504</v>
      </c>
      <c r="B286" s="31" t="s">
        <v>21</v>
      </c>
      <c r="C286" s="32">
        <f>EnrollExtract!F283</f>
        <v>3344.415</v>
      </c>
      <c r="D286" s="33">
        <f>Table34!D283</f>
        <v>173.46</v>
      </c>
      <c r="E286" s="34">
        <f t="shared" si="42"/>
        <v>19.280612244897959</v>
      </c>
      <c r="F286" s="35">
        <f t="shared" si="43"/>
        <v>51.865572902884367</v>
      </c>
      <c r="G286" s="33">
        <f>Table36!D283</f>
        <v>11.65</v>
      </c>
      <c r="H286" s="34">
        <f t="shared" si="44"/>
        <v>287.07424892703864</v>
      </c>
      <c r="I286" s="36">
        <f t="shared" si="45"/>
        <v>3.4834193722967997</v>
      </c>
      <c r="J286" s="37">
        <f>Table38!D283</f>
        <v>68.239999999999995</v>
      </c>
      <c r="K286" s="38">
        <f t="shared" si="46"/>
        <v>49.009598475967181</v>
      </c>
      <c r="L286" s="39">
        <f t="shared" si="47"/>
        <v>20.404166348972836</v>
      </c>
    </row>
    <row r="287" spans="1:12" ht="10.5" customHeight="1" x14ac:dyDescent="0.15">
      <c r="A287" s="30">
        <v>37505</v>
      </c>
      <c r="B287" s="31" t="s">
        <v>22</v>
      </c>
      <c r="C287" s="32">
        <f>EnrollExtract!F284</f>
        <v>1713.8199999999997</v>
      </c>
      <c r="D287" s="33">
        <f>Table34!D284</f>
        <v>89.94</v>
      </c>
      <c r="E287" s="34">
        <f t="shared" si="42"/>
        <v>19.055147876362017</v>
      </c>
      <c r="F287" s="35">
        <f t="shared" si="43"/>
        <v>52.479256864781611</v>
      </c>
      <c r="G287" s="33">
        <f>Table36!D284</f>
        <v>9.5</v>
      </c>
      <c r="H287" s="34">
        <f t="shared" si="44"/>
        <v>180.40210526315786</v>
      </c>
      <c r="I287" s="36">
        <f t="shared" si="45"/>
        <v>5.5431725618793113</v>
      </c>
      <c r="J287" s="37">
        <f>Table38!D284</f>
        <v>41.77</v>
      </c>
      <c r="K287" s="38">
        <f t="shared" si="46"/>
        <v>41.029925784055536</v>
      </c>
      <c r="L287" s="39">
        <f t="shared" si="47"/>
        <v>24.372454516810404</v>
      </c>
    </row>
    <row r="288" spans="1:12" ht="10.5" customHeight="1" x14ac:dyDescent="0.15">
      <c r="A288" s="30">
        <v>37506</v>
      </c>
      <c r="B288" s="31" t="s">
        <v>23</v>
      </c>
      <c r="C288" s="32">
        <f>EnrollExtract!F285</f>
        <v>1861.4009999999998</v>
      </c>
      <c r="D288" s="33">
        <f>Table34!D285</f>
        <v>105.93</v>
      </c>
      <c r="E288" s="34">
        <f t="shared" si="42"/>
        <v>17.571990937411496</v>
      </c>
      <c r="F288" s="35">
        <f t="shared" si="43"/>
        <v>56.908747765795766</v>
      </c>
      <c r="G288" s="33">
        <f>Table36!D285</f>
        <v>7.86</v>
      </c>
      <c r="H288" s="34">
        <f t="shared" si="44"/>
        <v>236.81946564885493</v>
      </c>
      <c r="I288" s="36">
        <f t="shared" si="45"/>
        <v>4.2226258608435261</v>
      </c>
      <c r="J288" s="37">
        <f>Table38!D285</f>
        <v>40.229999999999997</v>
      </c>
      <c r="K288" s="38">
        <f t="shared" si="46"/>
        <v>46.268978374347505</v>
      </c>
      <c r="L288" s="39">
        <f t="shared" si="47"/>
        <v>21.61275297477545</v>
      </c>
    </row>
    <row r="289" spans="1:12" ht="10.5" customHeight="1" x14ac:dyDescent="0.15">
      <c r="A289" s="30">
        <v>37507</v>
      </c>
      <c r="B289" s="31" t="s">
        <v>24</v>
      </c>
      <c r="C289" s="32">
        <f>EnrollExtract!F286</f>
        <v>1753.3690000000001</v>
      </c>
      <c r="D289" s="33">
        <f>Table34!D286</f>
        <v>98.76</v>
      </c>
      <c r="E289" s="34">
        <f t="shared" si="42"/>
        <v>17.753837586067235</v>
      </c>
      <c r="F289" s="35">
        <f t="shared" si="43"/>
        <v>56.325850405704678</v>
      </c>
      <c r="G289" s="33">
        <f>Table36!D286</f>
        <v>9</v>
      </c>
      <c r="H289" s="34">
        <f t="shared" si="44"/>
        <v>194.8187777777778</v>
      </c>
      <c r="I289" s="36">
        <f t="shared" si="45"/>
        <v>5.1329754318685907</v>
      </c>
      <c r="J289" s="37">
        <f>Table38!D286</f>
        <v>45.71</v>
      </c>
      <c r="K289" s="38">
        <f t="shared" si="46"/>
        <v>38.358542988405162</v>
      </c>
      <c r="L289" s="39">
        <f t="shared" si="47"/>
        <v>26.069811887857032</v>
      </c>
    </row>
    <row r="290" spans="1:12" ht="10.5" customHeight="1" x14ac:dyDescent="0.15">
      <c r="A290" s="30">
        <v>37903</v>
      </c>
      <c r="B290" s="31" t="s">
        <v>618</v>
      </c>
      <c r="C290" s="32">
        <f>EnrollExtract!F287</f>
        <v>378.80900000000003</v>
      </c>
      <c r="D290" s="33">
        <f>Table34!D287</f>
        <v>44</v>
      </c>
      <c r="E290" s="34">
        <f t="shared" si="42"/>
        <v>8.609295454545455</v>
      </c>
      <c r="F290" s="35">
        <f t="shared" si="43"/>
        <v>116.15352327954193</v>
      </c>
      <c r="G290" s="33">
        <f>Table36!D287</f>
        <v>4</v>
      </c>
      <c r="H290" s="34">
        <f t="shared" si="44"/>
        <v>94.702250000000006</v>
      </c>
      <c r="I290" s="36">
        <f t="shared" si="45"/>
        <v>10.559411207231085</v>
      </c>
      <c r="J290" s="37">
        <f>Table38!D287</f>
        <v>0</v>
      </c>
      <c r="K290" s="38">
        <f t="shared" si="46"/>
        <v>0</v>
      </c>
      <c r="L290" s="39">
        <f t="shared" si="47"/>
        <v>0</v>
      </c>
    </row>
    <row r="291" spans="1:12" ht="10.5" customHeight="1" x14ac:dyDescent="0.15">
      <c r="A291" s="30">
        <v>38126</v>
      </c>
      <c r="B291" s="31" t="s">
        <v>60</v>
      </c>
      <c r="C291" s="32">
        <f>EnrollExtract!F288</f>
        <v>79.88000000000001</v>
      </c>
      <c r="D291" s="33">
        <f>Table34!D288</f>
        <v>11.71</v>
      </c>
      <c r="E291" s="34">
        <f t="shared" si="42"/>
        <v>6.8215200683176773</v>
      </c>
      <c r="F291" s="35">
        <f t="shared" si="43"/>
        <v>146.59489233850775</v>
      </c>
      <c r="G291" s="33">
        <f>Table36!D288</f>
        <v>1.77</v>
      </c>
      <c r="H291" s="34">
        <f t="shared" si="44"/>
        <v>45.129943502824865</v>
      </c>
      <c r="I291" s="36">
        <f t="shared" si="45"/>
        <v>22.15823735603405</v>
      </c>
      <c r="J291" s="37">
        <f>Table38!D288</f>
        <v>4.01</v>
      </c>
      <c r="K291" s="38">
        <f t="shared" si="46"/>
        <v>19.920199501246888</v>
      </c>
      <c r="L291" s="39">
        <f t="shared" si="47"/>
        <v>50.200300450676004</v>
      </c>
    </row>
    <row r="292" spans="1:12" ht="10.5" customHeight="1" x14ac:dyDescent="0.15">
      <c r="A292" s="30">
        <v>38264</v>
      </c>
      <c r="B292" s="31" t="s">
        <v>51</v>
      </c>
      <c r="C292" s="32">
        <f>EnrollExtract!F289</f>
        <v>39.018000000000001</v>
      </c>
      <c r="D292" s="33">
        <f>Table34!D289</f>
        <v>2.67</v>
      </c>
      <c r="E292" s="34">
        <f t="shared" si="42"/>
        <v>14.613483146067416</v>
      </c>
      <c r="F292" s="35">
        <f t="shared" si="43"/>
        <v>68.429955405197603</v>
      </c>
      <c r="G292" s="33">
        <f>Table36!D289</f>
        <v>0.53</v>
      </c>
      <c r="H292" s="34">
        <f t="shared" si="44"/>
        <v>73.618867924528303</v>
      </c>
      <c r="I292" s="36">
        <f t="shared" si="45"/>
        <v>13.58347429391563</v>
      </c>
      <c r="J292" s="37">
        <f>Table38!D289</f>
        <v>1.44</v>
      </c>
      <c r="K292" s="38">
        <f t="shared" si="46"/>
        <v>27.095833333333335</v>
      </c>
      <c r="L292" s="39">
        <f t="shared" si="47"/>
        <v>36.906043364600954</v>
      </c>
    </row>
    <row r="293" spans="1:12" ht="10.5" customHeight="1" x14ac:dyDescent="0.15">
      <c r="A293" s="30">
        <v>38265</v>
      </c>
      <c r="B293" s="31" t="s">
        <v>25</v>
      </c>
      <c r="C293" s="32">
        <f>EnrollExtract!F290</f>
        <v>197.24799999999996</v>
      </c>
      <c r="D293" s="33">
        <f>Table34!D290</f>
        <v>15.57</v>
      </c>
      <c r="E293" s="34">
        <f t="shared" si="42"/>
        <v>12.668464996788694</v>
      </c>
      <c r="F293" s="35">
        <f t="shared" si="43"/>
        <v>78.936161583387431</v>
      </c>
      <c r="G293" s="33">
        <f>Table36!D290</f>
        <v>1.8</v>
      </c>
      <c r="H293" s="34">
        <f t="shared" si="44"/>
        <v>109.5822222222222</v>
      </c>
      <c r="I293" s="36">
        <f t="shared" si="45"/>
        <v>9.1255678131083737</v>
      </c>
      <c r="J293" s="37">
        <f>Table38!D290</f>
        <v>5.79</v>
      </c>
      <c r="K293" s="38">
        <f t="shared" si="46"/>
        <v>34.067012089810014</v>
      </c>
      <c r="L293" s="39">
        <f t="shared" si="47"/>
        <v>29.353909798831932</v>
      </c>
    </row>
    <row r="294" spans="1:12" ht="10.5" customHeight="1" x14ac:dyDescent="0.15">
      <c r="A294" s="30">
        <v>38267</v>
      </c>
      <c r="B294" s="31" t="s">
        <v>26</v>
      </c>
      <c r="C294" s="32">
        <f>EnrollExtract!F291</f>
        <v>2698.4929999999999</v>
      </c>
      <c r="D294" s="33">
        <f>Table34!D291</f>
        <v>153.38</v>
      </c>
      <c r="E294" s="34">
        <f t="shared" si="42"/>
        <v>17.593512843917068</v>
      </c>
      <c r="F294" s="35">
        <f t="shared" si="43"/>
        <v>56.839132063711112</v>
      </c>
      <c r="G294" s="33">
        <f>Table36!D291</f>
        <v>11.75</v>
      </c>
      <c r="H294" s="34">
        <f t="shared" si="44"/>
        <v>229.65897872340426</v>
      </c>
      <c r="I294" s="36">
        <f t="shared" si="45"/>
        <v>4.3542821863907006</v>
      </c>
      <c r="J294" s="37">
        <f>Table38!D291</f>
        <v>62.9</v>
      </c>
      <c r="K294" s="38">
        <f t="shared" si="46"/>
        <v>42.901319554848968</v>
      </c>
      <c r="L294" s="39">
        <f t="shared" si="47"/>
        <v>23.309306342465959</v>
      </c>
    </row>
    <row r="295" spans="1:12" ht="10.5" customHeight="1" x14ac:dyDescent="0.15">
      <c r="A295" s="30">
        <v>38300</v>
      </c>
      <c r="B295" s="31" t="s">
        <v>27</v>
      </c>
      <c r="C295" s="32">
        <f>EnrollExtract!F292</f>
        <v>547.83300000000008</v>
      </c>
      <c r="D295" s="33">
        <f>Table34!D292</f>
        <v>31.58</v>
      </c>
      <c r="E295" s="34">
        <f t="shared" si="42"/>
        <v>17.3474667511083</v>
      </c>
      <c r="F295" s="35">
        <f t="shared" si="43"/>
        <v>57.645304317191538</v>
      </c>
      <c r="G295" s="33">
        <f>Table36!D292</f>
        <v>3.08</v>
      </c>
      <c r="H295" s="34">
        <f t="shared" si="44"/>
        <v>177.86785714285716</v>
      </c>
      <c r="I295" s="36">
        <f t="shared" si="45"/>
        <v>5.6221512760275481</v>
      </c>
      <c r="J295" s="37">
        <f>Table38!D292</f>
        <v>13.14</v>
      </c>
      <c r="K295" s="38">
        <f t="shared" si="46"/>
        <v>41.692009132420097</v>
      </c>
      <c r="L295" s="39">
        <f t="shared" si="47"/>
        <v>23.985411612662983</v>
      </c>
    </row>
    <row r="296" spans="1:12" ht="10.5" customHeight="1" x14ac:dyDescent="0.15">
      <c r="A296" s="30">
        <v>38301</v>
      </c>
      <c r="B296" s="31" t="s">
        <v>28</v>
      </c>
      <c r="C296" s="32">
        <f>EnrollExtract!F293</f>
        <v>181.02500000000001</v>
      </c>
      <c r="D296" s="33">
        <f>Table34!D293</f>
        <v>15.03</v>
      </c>
      <c r="E296" s="34">
        <f t="shared" si="42"/>
        <v>12.044244843646043</v>
      </c>
      <c r="F296" s="35">
        <f t="shared" si="43"/>
        <v>83.027206186990739</v>
      </c>
      <c r="G296" s="33">
        <f>Table36!D293</f>
        <v>0</v>
      </c>
      <c r="H296" s="34">
        <f t="shared" si="44"/>
        <v>0</v>
      </c>
      <c r="I296" s="36">
        <f t="shared" si="45"/>
        <v>0</v>
      </c>
      <c r="J296" s="37">
        <f>Table38!D293</f>
        <v>6.81</v>
      </c>
      <c r="K296" s="38">
        <f t="shared" si="46"/>
        <v>26.582232011747433</v>
      </c>
      <c r="L296" s="39">
        <f t="shared" si="47"/>
        <v>37.619113382129541</v>
      </c>
    </row>
    <row r="297" spans="1:12" ht="10.5" customHeight="1" x14ac:dyDescent="0.15">
      <c r="A297" s="30">
        <v>38302</v>
      </c>
      <c r="B297" s="31" t="s">
        <v>29</v>
      </c>
      <c r="C297" s="32">
        <f>EnrollExtract!F294</f>
        <v>120.94299999999998</v>
      </c>
      <c r="D297" s="33">
        <f>Table34!D294</f>
        <v>11</v>
      </c>
      <c r="E297" s="34">
        <f t="shared" si="42"/>
        <v>10.99481818181818</v>
      </c>
      <c r="F297" s="35">
        <f t="shared" si="43"/>
        <v>90.951936035983906</v>
      </c>
      <c r="G297" s="33">
        <f>Table36!D294</f>
        <v>0</v>
      </c>
      <c r="H297" s="34">
        <f t="shared" si="44"/>
        <v>0</v>
      </c>
      <c r="I297" s="36">
        <f t="shared" si="45"/>
        <v>0</v>
      </c>
      <c r="J297" s="37">
        <f>Table38!D294</f>
        <v>5.7</v>
      </c>
      <c r="K297" s="38">
        <f t="shared" si="46"/>
        <v>21.218070175438594</v>
      </c>
      <c r="L297" s="39">
        <f t="shared" si="47"/>
        <v>47.129639582282572</v>
      </c>
    </row>
    <row r="298" spans="1:12" ht="10.5" customHeight="1" x14ac:dyDescent="0.15">
      <c r="A298" s="30">
        <v>38304</v>
      </c>
      <c r="B298" s="31" t="s">
        <v>30</v>
      </c>
      <c r="C298" s="32">
        <f>EnrollExtract!F295</f>
        <v>50.9</v>
      </c>
      <c r="D298" s="33">
        <f>Table34!D295</f>
        <v>3.49</v>
      </c>
      <c r="E298" s="34">
        <f t="shared" si="42"/>
        <v>14.58452722063037</v>
      </c>
      <c r="F298" s="35">
        <f t="shared" si="43"/>
        <v>68.56581532416503</v>
      </c>
      <c r="G298" s="33">
        <f>Table36!D295</f>
        <v>1</v>
      </c>
      <c r="H298" s="34">
        <f t="shared" si="44"/>
        <v>50.9</v>
      </c>
      <c r="I298" s="36">
        <f t="shared" si="45"/>
        <v>19.646365422396855</v>
      </c>
      <c r="J298" s="37">
        <f>Table38!D295</f>
        <v>1.21</v>
      </c>
      <c r="K298" s="38">
        <f t="shared" si="46"/>
        <v>42.066115702479337</v>
      </c>
      <c r="L298" s="39">
        <f t="shared" si="47"/>
        <v>23.772102161100197</v>
      </c>
    </row>
    <row r="299" spans="1:12" ht="10.5" customHeight="1" x14ac:dyDescent="0.15">
      <c r="A299" s="30">
        <v>38306</v>
      </c>
      <c r="B299" s="31" t="s">
        <v>31</v>
      </c>
      <c r="C299" s="32">
        <f>EnrollExtract!F296</f>
        <v>168.11700000000002</v>
      </c>
      <c r="D299" s="33">
        <f>Table34!D296</f>
        <v>14.4</v>
      </c>
      <c r="E299" s="34">
        <f t="shared" si="42"/>
        <v>11.674791666666668</v>
      </c>
      <c r="F299" s="35">
        <f t="shared" si="43"/>
        <v>85.654633380324398</v>
      </c>
      <c r="G299" s="33">
        <f>Table36!D296</f>
        <v>1.4</v>
      </c>
      <c r="H299" s="34">
        <f t="shared" si="44"/>
        <v>120.08357142857145</v>
      </c>
      <c r="I299" s="36">
        <f t="shared" si="45"/>
        <v>8.327533800864872</v>
      </c>
      <c r="J299" s="37">
        <f>Table38!D296</f>
        <v>3.76</v>
      </c>
      <c r="K299" s="38">
        <f t="shared" si="46"/>
        <v>44.711968085106392</v>
      </c>
      <c r="L299" s="39">
        <f t="shared" si="47"/>
        <v>22.365376493751373</v>
      </c>
    </row>
    <row r="300" spans="1:12" ht="10.5" customHeight="1" x14ac:dyDescent="0.15">
      <c r="A300" s="30">
        <v>38308</v>
      </c>
      <c r="B300" s="31" t="s">
        <v>32</v>
      </c>
      <c r="C300" s="32">
        <f>EnrollExtract!F297</f>
        <v>80.509</v>
      </c>
      <c r="D300" s="33">
        <f>Table34!D297</f>
        <v>11.67</v>
      </c>
      <c r="E300" s="34">
        <f t="shared" si="42"/>
        <v>6.8988003427592117</v>
      </c>
      <c r="F300" s="35">
        <f t="shared" si="43"/>
        <v>144.95273820318224</v>
      </c>
      <c r="G300" s="33">
        <f>Table36!D297</f>
        <v>1.5</v>
      </c>
      <c r="H300" s="34">
        <f t="shared" si="44"/>
        <v>53.672666666666665</v>
      </c>
      <c r="I300" s="36">
        <f t="shared" si="45"/>
        <v>18.631457352594122</v>
      </c>
      <c r="J300" s="37">
        <f>Table38!D297</f>
        <v>4.84</v>
      </c>
      <c r="K300" s="38">
        <f t="shared" si="46"/>
        <v>16.634090909090908</v>
      </c>
      <c r="L300" s="39">
        <f t="shared" si="47"/>
        <v>60.117502391037029</v>
      </c>
    </row>
    <row r="301" spans="1:12" ht="10.5" customHeight="1" x14ac:dyDescent="0.15">
      <c r="A301" s="30">
        <v>38320</v>
      </c>
      <c r="B301" s="31" t="s">
        <v>33</v>
      </c>
      <c r="C301" s="32">
        <f>EnrollExtract!F298</f>
        <v>186.00299999999999</v>
      </c>
      <c r="D301" s="33">
        <f>Table34!D298</f>
        <v>15.67</v>
      </c>
      <c r="E301" s="34">
        <f t="shared" si="42"/>
        <v>11.87000638162093</v>
      </c>
      <c r="F301" s="35">
        <f t="shared" si="43"/>
        <v>84.245953022263095</v>
      </c>
      <c r="G301" s="33">
        <f>Table36!D298</f>
        <v>1.3</v>
      </c>
      <c r="H301" s="34">
        <f t="shared" si="44"/>
        <v>143.07923076923075</v>
      </c>
      <c r="I301" s="36">
        <f t="shared" si="45"/>
        <v>6.9891345838507988</v>
      </c>
      <c r="J301" s="37">
        <f>Table38!D298</f>
        <v>6.6</v>
      </c>
      <c r="K301" s="38">
        <f t="shared" si="46"/>
        <v>28.182272727272725</v>
      </c>
      <c r="L301" s="39">
        <f t="shared" si="47"/>
        <v>35.483298656473281</v>
      </c>
    </row>
    <row r="302" spans="1:12" ht="10.5" customHeight="1" x14ac:dyDescent="0.15">
      <c r="A302" s="30">
        <v>38322</v>
      </c>
      <c r="B302" s="31" t="s">
        <v>354</v>
      </c>
      <c r="C302" s="32">
        <f>EnrollExtract!F299</f>
        <v>138.005</v>
      </c>
      <c r="D302" s="33">
        <f>Table34!D299</f>
        <v>14.3</v>
      </c>
      <c r="E302" s="34">
        <f t="shared" si="42"/>
        <v>9.6506993006992996</v>
      </c>
      <c r="F302" s="35">
        <f t="shared" si="43"/>
        <v>103.61943407847544</v>
      </c>
      <c r="G302" s="33">
        <f>Table36!D299</f>
        <v>1.5</v>
      </c>
      <c r="H302" s="34">
        <f t="shared" si="44"/>
        <v>92.00333333333333</v>
      </c>
      <c r="I302" s="36">
        <f t="shared" si="45"/>
        <v>10.869171406833086</v>
      </c>
      <c r="J302" s="37">
        <f>Table38!D299</f>
        <v>3.8</v>
      </c>
      <c r="K302" s="38">
        <f t="shared" si="46"/>
        <v>36.317105263157899</v>
      </c>
      <c r="L302" s="39">
        <f t="shared" si="47"/>
        <v>27.535234230643816</v>
      </c>
    </row>
    <row r="303" spans="1:12" ht="10.5" customHeight="1" x14ac:dyDescent="0.15">
      <c r="A303" s="30">
        <v>38324</v>
      </c>
      <c r="B303" s="31" t="s">
        <v>34</v>
      </c>
      <c r="C303" s="32">
        <f>EnrollExtract!F300</f>
        <v>119.30199999999999</v>
      </c>
      <c r="D303" s="33">
        <f>Table34!D300</f>
        <v>11.25</v>
      </c>
      <c r="E303" s="34">
        <f t="shared" si="42"/>
        <v>10.604622222222222</v>
      </c>
      <c r="F303" s="35">
        <f t="shared" si="43"/>
        <v>94.298502958877464</v>
      </c>
      <c r="G303" s="33">
        <f>Table36!D300</f>
        <v>0.75</v>
      </c>
      <c r="H303" s="34">
        <f t="shared" si="44"/>
        <v>159.06933333333333</v>
      </c>
      <c r="I303" s="36">
        <f t="shared" si="45"/>
        <v>6.2865668639251657</v>
      </c>
      <c r="J303" s="37">
        <f>Table38!D300</f>
        <v>3.64</v>
      </c>
      <c r="K303" s="38">
        <f t="shared" si="46"/>
        <v>32.77527472527472</v>
      </c>
      <c r="L303" s="39">
        <f t="shared" si="47"/>
        <v>30.510804512916803</v>
      </c>
    </row>
    <row r="304" spans="1:12" ht="10.5" customHeight="1" x14ac:dyDescent="0.15">
      <c r="A304" s="30">
        <v>39002</v>
      </c>
      <c r="B304" s="31" t="s">
        <v>35</v>
      </c>
      <c r="C304" s="32">
        <f>EnrollExtract!F301</f>
        <v>608.82299999999998</v>
      </c>
      <c r="D304" s="33">
        <f>Table34!D301</f>
        <v>29.03</v>
      </c>
      <c r="E304" s="34">
        <f t="shared" si="42"/>
        <v>20.972201171202205</v>
      </c>
      <c r="F304" s="35">
        <f t="shared" si="43"/>
        <v>47.68216706661871</v>
      </c>
      <c r="G304" s="33">
        <f>Table36!D301</f>
        <v>3</v>
      </c>
      <c r="H304" s="34">
        <f t="shared" si="44"/>
        <v>202.941</v>
      </c>
      <c r="I304" s="36">
        <f t="shared" si="45"/>
        <v>4.9275405167018986</v>
      </c>
      <c r="J304" s="37">
        <f>Table38!D301</f>
        <v>13.5</v>
      </c>
      <c r="K304" s="38">
        <f t="shared" si="46"/>
        <v>45.097999999999999</v>
      </c>
      <c r="L304" s="39">
        <f t="shared" si="47"/>
        <v>22.173932325158543</v>
      </c>
    </row>
    <row r="305" spans="1:12" ht="10.5" customHeight="1" x14ac:dyDescent="0.15">
      <c r="A305" s="30">
        <v>39003</v>
      </c>
      <c r="B305" s="31" t="s">
        <v>36</v>
      </c>
      <c r="C305" s="32">
        <f>EnrollExtract!F302</f>
        <v>1227.845</v>
      </c>
      <c r="D305" s="33">
        <f>Table34!D302</f>
        <v>67.23</v>
      </c>
      <c r="E305" s="34">
        <f t="shared" si="42"/>
        <v>18.263349695076602</v>
      </c>
      <c r="F305" s="35">
        <f t="shared" si="43"/>
        <v>54.75446819427534</v>
      </c>
      <c r="G305" s="33">
        <f>Table36!D302</f>
        <v>7</v>
      </c>
      <c r="H305" s="34">
        <f t="shared" si="44"/>
        <v>175.40642857142856</v>
      </c>
      <c r="I305" s="36">
        <f t="shared" si="45"/>
        <v>5.701045327382527</v>
      </c>
      <c r="J305" s="37">
        <f>Table38!D302</f>
        <v>26.56</v>
      </c>
      <c r="K305" s="38">
        <f t="shared" si="46"/>
        <v>46.229103915662655</v>
      </c>
      <c r="L305" s="39">
        <f t="shared" si="47"/>
        <v>21.631394842182846</v>
      </c>
    </row>
    <row r="306" spans="1:12" ht="10.5" customHeight="1" x14ac:dyDescent="0.15">
      <c r="A306" s="30">
        <v>39007</v>
      </c>
      <c r="B306" s="31" t="s">
        <v>37</v>
      </c>
      <c r="C306" s="32">
        <f>EnrollExtract!F303</f>
        <v>15827.487000000005</v>
      </c>
      <c r="D306" s="33">
        <f>Table34!D303</f>
        <v>737.57</v>
      </c>
      <c r="E306" s="34">
        <f t="shared" si="42"/>
        <v>21.458962539148832</v>
      </c>
      <c r="F306" s="35">
        <f t="shared" si="43"/>
        <v>46.600575315588621</v>
      </c>
      <c r="G306" s="33">
        <f>Table36!D303</f>
        <v>62.65</v>
      </c>
      <c r="H306" s="34">
        <f t="shared" si="44"/>
        <v>252.6334716679969</v>
      </c>
      <c r="I306" s="36">
        <f t="shared" si="45"/>
        <v>3.9583036776463616</v>
      </c>
      <c r="J306" s="37">
        <f>Table38!D303</f>
        <v>282.45</v>
      </c>
      <c r="K306" s="38">
        <f t="shared" si="46"/>
        <v>56.036420605416907</v>
      </c>
      <c r="L306" s="39">
        <f t="shared" si="47"/>
        <v>17.845536691958735</v>
      </c>
    </row>
    <row r="307" spans="1:12" ht="10.5" customHeight="1" x14ac:dyDescent="0.15">
      <c r="A307" s="30">
        <v>39090</v>
      </c>
      <c r="B307" s="31" t="s">
        <v>57</v>
      </c>
      <c r="C307" s="32">
        <f>EnrollExtract!F304</f>
        <v>3168.23</v>
      </c>
      <c r="D307" s="33">
        <f>Table34!D304</f>
        <v>165.82</v>
      </c>
      <c r="E307" s="34">
        <f t="shared" si="42"/>
        <v>19.106440718851768</v>
      </c>
      <c r="F307" s="35">
        <f t="shared" si="43"/>
        <v>52.338371898504839</v>
      </c>
      <c r="G307" s="33">
        <f>Table36!D304</f>
        <v>14.7</v>
      </c>
      <c r="H307" s="34">
        <f t="shared" si="44"/>
        <v>215.52585034013606</v>
      </c>
      <c r="I307" s="36">
        <f t="shared" si="45"/>
        <v>4.6398146599205239</v>
      </c>
      <c r="J307" s="37">
        <f>Table38!D304</f>
        <v>59.78</v>
      </c>
      <c r="K307" s="38">
        <f t="shared" si="46"/>
        <v>52.998159919705586</v>
      </c>
      <c r="L307" s="39">
        <f t="shared" si="47"/>
        <v>18.868579617010131</v>
      </c>
    </row>
    <row r="308" spans="1:12" ht="10.5" customHeight="1" x14ac:dyDescent="0.15">
      <c r="A308" s="30">
        <v>39119</v>
      </c>
      <c r="B308" s="31" t="s">
        <v>38</v>
      </c>
      <c r="C308" s="32">
        <f>EnrollExtract!F305</f>
        <v>3645.5600000000004</v>
      </c>
      <c r="D308" s="33">
        <f>Table34!D305</f>
        <v>176.2</v>
      </c>
      <c r="E308" s="34">
        <f t="shared" si="42"/>
        <v>20.689897843359823</v>
      </c>
      <c r="F308" s="35">
        <f t="shared" si="43"/>
        <v>48.332766433689194</v>
      </c>
      <c r="G308" s="33">
        <f>Table36!D305</f>
        <v>17.5</v>
      </c>
      <c r="H308" s="34">
        <f t="shared" si="44"/>
        <v>208.31771428571432</v>
      </c>
      <c r="I308" s="36">
        <f t="shared" si="45"/>
        <v>4.8003598898385977</v>
      </c>
      <c r="J308" s="37">
        <f>Table38!D305</f>
        <v>67.03</v>
      </c>
      <c r="K308" s="38">
        <f t="shared" si="46"/>
        <v>54.386990899597201</v>
      </c>
      <c r="L308" s="39">
        <f t="shared" si="47"/>
        <v>18.386749909478926</v>
      </c>
    </row>
    <row r="309" spans="1:12" ht="10.5" customHeight="1" x14ac:dyDescent="0.15">
      <c r="A309" s="30">
        <v>39120</v>
      </c>
      <c r="B309" s="31" t="s">
        <v>39</v>
      </c>
      <c r="C309" s="32">
        <f>EnrollExtract!F306</f>
        <v>844.88099999999986</v>
      </c>
      <c r="D309" s="33">
        <f>Table34!D306</f>
        <v>45.08</v>
      </c>
      <c r="E309" s="34">
        <f t="shared" si="42"/>
        <v>18.741814551907716</v>
      </c>
      <c r="F309" s="35">
        <f t="shared" si="43"/>
        <v>53.356626554508864</v>
      </c>
      <c r="G309" s="33">
        <f>Table36!D306</f>
        <v>5.28</v>
      </c>
      <c r="H309" s="34">
        <f t="shared" si="44"/>
        <v>160.01534090909087</v>
      </c>
      <c r="I309" s="36">
        <f t="shared" si="45"/>
        <v>6.2494008031900368</v>
      </c>
      <c r="J309" s="37">
        <f>Table38!D306</f>
        <v>18.850000000000001</v>
      </c>
      <c r="K309" s="38">
        <f t="shared" si="46"/>
        <v>44.821273209549062</v>
      </c>
      <c r="L309" s="39">
        <f t="shared" si="47"/>
        <v>22.310834306843219</v>
      </c>
    </row>
    <row r="310" spans="1:12" ht="10.5" customHeight="1" x14ac:dyDescent="0.15">
      <c r="A310" s="30">
        <v>39200</v>
      </c>
      <c r="B310" s="31" t="s">
        <v>40</v>
      </c>
      <c r="C310" s="32">
        <f>EnrollExtract!F307</f>
        <v>3513.6170000000002</v>
      </c>
      <c r="D310" s="33">
        <f>Table34!D307</f>
        <v>179</v>
      </c>
      <c r="E310" s="34">
        <f t="shared" si="42"/>
        <v>19.62914525139665</v>
      </c>
      <c r="F310" s="35">
        <f t="shared" si="43"/>
        <v>50.944653330172301</v>
      </c>
      <c r="G310" s="33">
        <f>Table36!D307</f>
        <v>16.5</v>
      </c>
      <c r="H310" s="34">
        <f t="shared" si="44"/>
        <v>212.94648484848486</v>
      </c>
      <c r="I310" s="36">
        <f t="shared" si="45"/>
        <v>4.6960155304348765</v>
      </c>
      <c r="J310" s="37">
        <f>Table38!D307</f>
        <v>69.099999999999994</v>
      </c>
      <c r="K310" s="38">
        <f t="shared" si="46"/>
        <v>50.848292329956593</v>
      </c>
      <c r="L310" s="39">
        <f t="shared" si="47"/>
        <v>19.66634382745757</v>
      </c>
    </row>
    <row r="311" spans="1:12" ht="10.5" customHeight="1" x14ac:dyDescent="0.15">
      <c r="A311" s="30">
        <v>39201</v>
      </c>
      <c r="B311" s="31" t="s">
        <v>41</v>
      </c>
      <c r="C311" s="32">
        <f>EnrollExtract!F308</f>
        <v>6589.545000000001</v>
      </c>
      <c r="D311" s="33">
        <f>Table34!D308</f>
        <v>331.18</v>
      </c>
      <c r="E311" s="34">
        <f t="shared" si="42"/>
        <v>19.897170722869742</v>
      </c>
      <c r="F311" s="35">
        <f t="shared" si="43"/>
        <v>50.25840175611517</v>
      </c>
      <c r="G311" s="33">
        <f>Table36!D308</f>
        <v>26.5</v>
      </c>
      <c r="H311" s="34">
        <f t="shared" si="44"/>
        <v>248.66207547169816</v>
      </c>
      <c r="I311" s="36">
        <f t="shared" si="45"/>
        <v>4.0215219715473518</v>
      </c>
      <c r="J311" s="37">
        <f>Table38!D308</f>
        <v>124.93</v>
      </c>
      <c r="K311" s="38">
        <f t="shared" si="46"/>
        <v>52.745897702713528</v>
      </c>
      <c r="L311" s="39">
        <f t="shared" si="47"/>
        <v>18.958820373789084</v>
      </c>
    </row>
    <row r="312" spans="1:12" ht="10.5" customHeight="1" x14ac:dyDescent="0.15">
      <c r="A312" s="30">
        <v>39202</v>
      </c>
      <c r="B312" s="31" t="s">
        <v>42</v>
      </c>
      <c r="C312" s="32">
        <f>EnrollExtract!F309</f>
        <v>4198.8160000000007</v>
      </c>
      <c r="D312" s="33">
        <f>Table34!D309</f>
        <v>182.57</v>
      </c>
      <c r="E312" s="34">
        <f t="shared" si="42"/>
        <v>22.998389658761027</v>
      </c>
      <c r="F312" s="35">
        <f t="shared" si="43"/>
        <v>43.481305206039025</v>
      </c>
      <c r="G312" s="33">
        <f>Table36!D309</f>
        <v>25.25</v>
      </c>
      <c r="H312" s="34">
        <f t="shared" si="44"/>
        <v>166.28974257425745</v>
      </c>
      <c r="I312" s="36">
        <f t="shared" si="45"/>
        <v>6.0136000243878263</v>
      </c>
      <c r="J312" s="37">
        <f>Table38!D309</f>
        <v>69.16</v>
      </c>
      <c r="K312" s="38">
        <f t="shared" si="46"/>
        <v>60.711625216888386</v>
      </c>
      <c r="L312" s="39">
        <f t="shared" si="47"/>
        <v>16.471310007392557</v>
      </c>
    </row>
    <row r="313" spans="1:12" s="40" customFormat="1" ht="10.5" customHeight="1" x14ac:dyDescent="0.15">
      <c r="A313" s="30">
        <v>39203</v>
      </c>
      <c r="B313" s="31" t="s">
        <v>43</v>
      </c>
      <c r="C313" s="32">
        <f>EnrollExtract!F310</f>
        <v>1089.4829999999999</v>
      </c>
      <c r="D313" s="33">
        <f>Table34!D310</f>
        <v>56.33</v>
      </c>
      <c r="E313" s="34">
        <f t="shared" si="42"/>
        <v>19.341079353807917</v>
      </c>
      <c r="F313" s="35">
        <f t="shared" si="43"/>
        <v>51.703422632569762</v>
      </c>
      <c r="G313" s="33">
        <f>Table36!D310</f>
        <v>6</v>
      </c>
      <c r="H313" s="34">
        <f t="shared" si="44"/>
        <v>181.5805</v>
      </c>
      <c r="I313" s="36">
        <f t="shared" si="45"/>
        <v>5.5071992862669727</v>
      </c>
      <c r="J313" s="37">
        <f>Table38!D310</f>
        <v>25.27</v>
      </c>
      <c r="K313" s="38">
        <f t="shared" si="46"/>
        <v>43.113692125049461</v>
      </c>
      <c r="L313" s="39">
        <f t="shared" si="47"/>
        <v>23.194487660661068</v>
      </c>
    </row>
    <row r="314" spans="1:12" s="40" customFormat="1" ht="10.5" customHeight="1" x14ac:dyDescent="0.15">
      <c r="A314" s="30">
        <v>39204</v>
      </c>
      <c r="B314" s="31" t="s">
        <v>44</v>
      </c>
      <c r="C314" s="32">
        <f>EnrollExtract!F311</f>
        <v>1420.1179999999999</v>
      </c>
      <c r="D314" s="33">
        <f>Table34!D311</f>
        <v>77.069999999999993</v>
      </c>
      <c r="E314" s="34">
        <f t="shared" si="42"/>
        <v>18.426339691189828</v>
      </c>
      <c r="F314" s="35">
        <f t="shared" si="43"/>
        <v>54.270138115283373</v>
      </c>
      <c r="G314" s="33">
        <f>Table36!D311</f>
        <v>7</v>
      </c>
      <c r="H314" s="34">
        <f t="shared" si="44"/>
        <v>202.874</v>
      </c>
      <c r="I314" s="36">
        <f t="shared" si="45"/>
        <v>4.9291678578822324</v>
      </c>
      <c r="J314" s="37">
        <f>Table38!D311</f>
        <v>29.08</v>
      </c>
      <c r="K314" s="38">
        <f t="shared" si="46"/>
        <v>48.834869325997246</v>
      </c>
      <c r="L314" s="39">
        <f t="shared" si="47"/>
        <v>20.477171615316475</v>
      </c>
    </row>
    <row r="315" spans="1:12" s="40" customFormat="1" ht="10.5" customHeight="1" x14ac:dyDescent="0.15">
      <c r="A315" s="30">
        <v>39205</v>
      </c>
      <c r="B315" s="31" t="s">
        <v>45</v>
      </c>
      <c r="C315" s="32">
        <f>EnrollExtract!F312</f>
        <v>1253.1379999999999</v>
      </c>
      <c r="D315" s="33">
        <f>Table34!D312</f>
        <v>67.3</v>
      </c>
      <c r="E315" s="34">
        <f t="shared" si="42"/>
        <v>18.620178306092125</v>
      </c>
      <c r="F315" s="35">
        <f t="shared" si="43"/>
        <v>53.705178519843784</v>
      </c>
      <c r="G315" s="33">
        <f>Table36!D312</f>
        <v>0</v>
      </c>
      <c r="H315" s="34">
        <f t="shared" si="44"/>
        <v>0</v>
      </c>
      <c r="I315" s="36">
        <f t="shared" si="45"/>
        <v>0</v>
      </c>
      <c r="J315" s="37">
        <f>Table38!D312</f>
        <v>22.87</v>
      </c>
      <c r="K315" s="38">
        <f t="shared" si="46"/>
        <v>54.793965894184517</v>
      </c>
      <c r="L315" s="39">
        <f t="shared" si="47"/>
        <v>18.25018473623815</v>
      </c>
    </row>
    <row r="316" spans="1:12" s="40" customFormat="1" ht="10.5" customHeight="1" x14ac:dyDescent="0.15">
      <c r="A316" s="30">
        <v>39207</v>
      </c>
      <c r="B316" s="31" t="s">
        <v>46</v>
      </c>
      <c r="C316" s="32">
        <f>EnrollExtract!F313</f>
        <v>3253.3379999999997</v>
      </c>
      <c r="D316" s="33">
        <f>Table34!D313</f>
        <v>170.05</v>
      </c>
      <c r="E316" s="34">
        <f t="shared" si="42"/>
        <v>19.131655395471917</v>
      </c>
      <c r="F316" s="35">
        <f t="shared" si="43"/>
        <v>52.269392236527537</v>
      </c>
      <c r="G316" s="33">
        <f>Table36!D313</f>
        <v>18.66</v>
      </c>
      <c r="H316" s="34">
        <f t="shared" si="44"/>
        <v>174.348231511254</v>
      </c>
      <c r="I316" s="36">
        <f t="shared" si="45"/>
        <v>5.7356475103416864</v>
      </c>
      <c r="J316" s="37">
        <f>Table38!D313</f>
        <v>66.61</v>
      </c>
      <c r="K316" s="38">
        <f t="shared" si="46"/>
        <v>48.841585347545411</v>
      </c>
      <c r="L316" s="39">
        <f t="shared" si="47"/>
        <v>20.474355876948536</v>
      </c>
    </row>
    <row r="317" spans="1:12" ht="10.5" customHeight="1" x14ac:dyDescent="0.15">
      <c r="A317" s="30">
        <v>39208</v>
      </c>
      <c r="B317" s="31" t="s">
        <v>58</v>
      </c>
      <c r="C317" s="32">
        <f>EnrollExtract!F314</f>
        <v>5234.2839999999997</v>
      </c>
      <c r="D317" s="33">
        <f>Table34!D314</f>
        <v>247.15</v>
      </c>
      <c r="E317" s="34">
        <f t="shared" si="42"/>
        <v>21.178571717580414</v>
      </c>
      <c r="F317" s="35">
        <f t="shared" si="43"/>
        <v>47.217537298320082</v>
      </c>
      <c r="G317" s="33">
        <f>Table36!D314</f>
        <v>20</v>
      </c>
      <c r="H317" s="34">
        <f t="shared" si="44"/>
        <v>261.71420000000001</v>
      </c>
      <c r="I317" s="36">
        <f t="shared" si="45"/>
        <v>3.8209619500967085</v>
      </c>
      <c r="J317" s="37">
        <f>Table38!D314</f>
        <v>110.88</v>
      </c>
      <c r="K317" s="38">
        <f t="shared" si="46"/>
        <v>47.206746031746029</v>
      </c>
      <c r="L317" s="39">
        <f t="shared" si="47"/>
        <v>21.183413051336153</v>
      </c>
    </row>
    <row r="318" spans="1:12" ht="10.5" customHeight="1" x14ac:dyDescent="0.15">
      <c r="A318" s="30">
        <v>39209</v>
      </c>
      <c r="B318" s="31" t="s">
        <v>47</v>
      </c>
      <c r="C318" s="32">
        <f>EnrollExtract!F315</f>
        <v>864.37899999999991</v>
      </c>
      <c r="D318" s="33">
        <f>Table34!D315</f>
        <v>52.91</v>
      </c>
      <c r="E318" s="34">
        <f t="shared" ref="E318" si="54">IF(D318=0,0,C318/D318)</f>
        <v>16.336779436779437</v>
      </c>
      <c r="F318" s="35">
        <f t="shared" ref="F318" si="55">(+D318/C318)*1000</f>
        <v>61.211575015126463</v>
      </c>
      <c r="G318" s="33">
        <f>Table36!D315</f>
        <v>5.65</v>
      </c>
      <c r="H318" s="34">
        <f t="shared" ref="H318" si="56">IF(G318=0,0,C318/G318)</f>
        <v>152.98743362831857</v>
      </c>
      <c r="I318" s="36">
        <f t="shared" ref="I318" si="57">(+G318/C318)*1000</f>
        <v>6.536484574474855</v>
      </c>
      <c r="J318" s="37">
        <f>Table38!D315</f>
        <v>22.52</v>
      </c>
      <c r="K318" s="38">
        <f t="shared" ref="K318" si="58">IF(J318=0,0,C318/J318)</f>
        <v>38.382726465364115</v>
      </c>
      <c r="L318" s="39">
        <f t="shared" ref="L318" si="59">(+J318/C318)*1000</f>
        <v>26.053386303924555</v>
      </c>
    </row>
    <row r="319" spans="1:12" ht="10.5" customHeight="1" x14ac:dyDescent="0.15">
      <c r="A319" s="30" t="s">
        <v>701</v>
      </c>
      <c r="B319" s="31" t="s">
        <v>705</v>
      </c>
      <c r="C319" s="32">
        <f>EnrollExtract!F316</f>
        <v>138.47800000000001</v>
      </c>
      <c r="D319" s="33">
        <f>Table34!D316</f>
        <v>12</v>
      </c>
      <c r="E319" s="34">
        <f t="shared" si="42"/>
        <v>11.539833333333334</v>
      </c>
      <c r="F319" s="35">
        <f t="shared" si="43"/>
        <v>86.656364187813224</v>
      </c>
      <c r="G319" s="33">
        <f>Table36!D316</f>
        <v>3</v>
      </c>
      <c r="H319" s="34">
        <f t="shared" si="44"/>
        <v>46.159333333333336</v>
      </c>
      <c r="I319" s="36">
        <f t="shared" si="45"/>
        <v>21.664091046953306</v>
      </c>
      <c r="J319" s="37">
        <f>Table38!D316</f>
        <v>0</v>
      </c>
      <c r="K319" s="38">
        <f t="shared" si="46"/>
        <v>0</v>
      </c>
      <c r="L319" s="39">
        <f t="shared" si="47"/>
        <v>0</v>
      </c>
    </row>
    <row r="320" spans="1:12" ht="10.5" customHeight="1" x14ac:dyDescent="0.15"/>
    <row r="321" spans="1:12" ht="10.5" customHeight="1" x14ac:dyDescent="0.15">
      <c r="A321" s="41" t="s">
        <v>679</v>
      </c>
      <c r="B321" s="42"/>
      <c r="C321" s="43"/>
      <c r="D321" s="44"/>
      <c r="E321" s="44"/>
      <c r="F321" s="44"/>
      <c r="G321" s="44"/>
      <c r="H321" s="44"/>
      <c r="I321" s="44"/>
      <c r="J321" s="40"/>
      <c r="K321" s="40"/>
      <c r="L321" s="40"/>
    </row>
    <row r="322" spans="1:12" ht="10.5" customHeight="1" x14ac:dyDescent="0.15">
      <c r="A322" s="41" t="s">
        <v>680</v>
      </c>
      <c r="B322" s="42"/>
      <c r="C322" s="43"/>
      <c r="D322" s="44"/>
      <c r="E322" s="44"/>
      <c r="F322" s="44"/>
      <c r="G322" s="44"/>
      <c r="H322" s="44"/>
      <c r="I322" s="44"/>
      <c r="J322" s="40"/>
      <c r="K322" s="40"/>
      <c r="L322" s="40"/>
    </row>
    <row r="323" spans="1:12" ht="10.5" customHeight="1" x14ac:dyDescent="0.15">
      <c r="A323" s="41" t="s">
        <v>359</v>
      </c>
      <c r="B323" s="42"/>
      <c r="C323" s="43"/>
      <c r="D323" s="44"/>
      <c r="E323" s="44"/>
      <c r="F323" s="44"/>
      <c r="G323" s="44"/>
      <c r="H323" s="44"/>
      <c r="I323" s="44"/>
      <c r="J323" s="40"/>
      <c r="K323" s="40"/>
      <c r="L323" s="40"/>
    </row>
    <row r="324" spans="1:12" x14ac:dyDescent="0.15">
      <c r="A324" s="41"/>
      <c r="B324" s="42"/>
      <c r="C324" s="43"/>
      <c r="D324" s="44"/>
      <c r="E324" s="44"/>
      <c r="F324" s="44"/>
      <c r="G324" s="44"/>
      <c r="H324" s="44"/>
      <c r="I324" s="44"/>
    </row>
  </sheetData>
  <autoFilter ref="A6:L6"/>
  <phoneticPr fontId="0" type="noConversion"/>
  <pageMargins left="0.75" right="0.75" top="1.25" bottom="1" header="0.5" footer="0.5"/>
  <pageSetup scale="108" orientation="landscape" r:id="rId1"/>
  <headerFooter alignWithMargins="0">
    <oddHeader>&amp;C&amp;"Segoe UI,Regular"&amp;8Washington State Superintendent of Public Instruction
School Apportionment and Financial Services
Staff Summary Profiles—2019–20 Final</oddHeader>
    <oddFooter>&amp;L&amp;"Segoe UI,Regular"&amp;7See introduction for explanation of column headings, glossary for explanation of terms, and appendix for explanation of duty codes.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3"/>
  <sheetViews>
    <sheetView workbookViewId="0">
      <pane ySplit="7" topLeftCell="A298" activePane="bottomLeft" state="frozen"/>
      <selection pane="bottomLeft" activeCell="A2" sqref="A2"/>
    </sheetView>
  </sheetViews>
  <sheetFormatPr defaultRowHeight="10.5" customHeight="1" x14ac:dyDescent="0.25"/>
  <cols>
    <col min="1" max="1" width="5.7109375" style="7" customWidth="1"/>
    <col min="2" max="2" width="15.5703125" style="2" bestFit="1" customWidth="1"/>
    <col min="3" max="3" width="11.7109375" style="3" customWidth="1"/>
    <col min="4" max="4" width="9" style="4" customWidth="1"/>
    <col min="5" max="5" width="8.42578125" style="4" customWidth="1"/>
    <col min="6" max="6" width="8.42578125" style="4" bestFit="1" customWidth="1"/>
    <col min="7" max="7" width="9" style="4" customWidth="1"/>
    <col min="8" max="8" width="8.42578125" style="4" customWidth="1"/>
    <col min="9" max="9" width="8.42578125" style="4" bestFit="1" customWidth="1"/>
    <col min="10" max="11" width="9" style="45" customWidth="1"/>
    <col min="12" max="12" width="8.42578125" style="45" customWidth="1"/>
    <col min="13" max="16384" width="9.140625" style="46"/>
  </cols>
  <sheetData>
    <row r="1" spans="1:12" s="6" customFormat="1" ht="10.5" customHeight="1" x14ac:dyDescent="0.15">
      <c r="A1" s="1" t="s">
        <v>619</v>
      </c>
      <c r="B1" s="2"/>
      <c r="C1" s="3"/>
      <c r="D1" s="4"/>
      <c r="E1" s="4"/>
      <c r="F1" s="4"/>
      <c r="G1" s="4"/>
      <c r="H1" s="4"/>
      <c r="I1" s="4"/>
      <c r="J1" s="5"/>
      <c r="K1" s="5"/>
      <c r="L1" s="5"/>
    </row>
    <row r="2" spans="1:12" s="6" customFormat="1" ht="10.5" customHeight="1" x14ac:dyDescent="0.15">
      <c r="A2" s="7"/>
      <c r="B2" s="2"/>
      <c r="C2" s="3"/>
      <c r="D2" s="4"/>
      <c r="E2" s="4"/>
      <c r="F2" s="4"/>
      <c r="G2" s="4"/>
      <c r="H2" s="4"/>
      <c r="I2" s="4"/>
      <c r="J2" s="45"/>
      <c r="K2" s="45"/>
      <c r="L2" s="45"/>
    </row>
    <row r="3" spans="1:12" s="6" customFormat="1" ht="10.5" customHeight="1" x14ac:dyDescent="0.15">
      <c r="A3" s="7"/>
      <c r="B3" s="2"/>
      <c r="C3" s="8"/>
      <c r="D3" s="9" t="s">
        <v>48</v>
      </c>
      <c r="E3" s="10"/>
      <c r="F3" s="11"/>
      <c r="G3" s="9" t="s">
        <v>49</v>
      </c>
      <c r="H3" s="10"/>
      <c r="I3" s="11"/>
      <c r="J3" s="12" t="s">
        <v>357</v>
      </c>
      <c r="K3" s="13"/>
      <c r="L3" s="13"/>
    </row>
    <row r="4" spans="1:12" s="6" customFormat="1" ht="10.5" customHeight="1" x14ac:dyDescent="0.15">
      <c r="A4" s="7"/>
      <c r="B4" s="2"/>
      <c r="C4" s="8" t="s">
        <v>82</v>
      </c>
      <c r="D4" s="14"/>
      <c r="E4" s="15"/>
      <c r="F4" s="16" t="s">
        <v>609</v>
      </c>
      <c r="G4" s="14"/>
      <c r="H4" s="15"/>
      <c r="I4" s="16" t="s">
        <v>609</v>
      </c>
      <c r="J4" s="17"/>
      <c r="K4" s="18"/>
      <c r="L4" s="19" t="s">
        <v>609</v>
      </c>
    </row>
    <row r="5" spans="1:12" s="6" customFormat="1" ht="10.5" customHeight="1" x14ac:dyDescent="0.15">
      <c r="A5" s="7" t="s">
        <v>81</v>
      </c>
      <c r="B5" s="2"/>
      <c r="C5" s="8" t="s">
        <v>350</v>
      </c>
      <c r="D5" s="14"/>
      <c r="E5" s="15" t="s">
        <v>350</v>
      </c>
      <c r="F5" s="20">
        <v>1000</v>
      </c>
      <c r="G5" s="14"/>
      <c r="H5" s="15" t="s">
        <v>350</v>
      </c>
      <c r="I5" s="20">
        <v>1000</v>
      </c>
      <c r="J5" s="17"/>
      <c r="K5" s="18" t="s">
        <v>350</v>
      </c>
      <c r="L5" s="21">
        <v>1000</v>
      </c>
    </row>
    <row r="6" spans="1:12" s="6" customFormat="1" ht="10.5" customHeight="1" x14ac:dyDescent="0.15">
      <c r="A6" s="7"/>
      <c r="B6" s="2"/>
      <c r="C6" s="8" t="s">
        <v>361</v>
      </c>
      <c r="D6" s="14" t="s">
        <v>50</v>
      </c>
      <c r="E6" s="15" t="s">
        <v>610</v>
      </c>
      <c r="F6" s="16" t="s">
        <v>350</v>
      </c>
      <c r="G6" s="14" t="s">
        <v>50</v>
      </c>
      <c r="H6" s="15" t="s">
        <v>610</v>
      </c>
      <c r="I6" s="16" t="s">
        <v>350</v>
      </c>
      <c r="J6" s="17" t="s">
        <v>50</v>
      </c>
      <c r="K6" s="18" t="s">
        <v>610</v>
      </c>
      <c r="L6" s="19" t="s">
        <v>350</v>
      </c>
    </row>
    <row r="7" spans="1:12" s="6" customFormat="1" ht="10.5" customHeight="1" x14ac:dyDescent="0.15">
      <c r="A7" s="7"/>
      <c r="B7" s="22" t="s">
        <v>355</v>
      </c>
      <c r="C7" s="23">
        <f>SUM(C8:C319)</f>
        <v>1076932.5420000004</v>
      </c>
      <c r="D7" s="24">
        <f>SUM(D8:D319)</f>
        <v>72586.569999999992</v>
      </c>
      <c r="E7" s="25">
        <f>C7/D7</f>
        <v>14.836526123220873</v>
      </c>
      <c r="F7" s="26">
        <f>(+D7/C7)*1000</f>
        <v>67.401222610654443</v>
      </c>
      <c r="G7" s="24">
        <f>SUM(G8:G319)</f>
        <v>4972.0899999999965</v>
      </c>
      <c r="H7" s="25">
        <f>C7/G7</f>
        <v>216.59554473068692</v>
      </c>
      <c r="I7" s="26">
        <f>(+G7/C7)*1000</f>
        <v>4.6169001363504112</v>
      </c>
      <c r="J7" s="27">
        <f>SUM(J8:J319)</f>
        <v>44743.060000000012</v>
      </c>
      <c r="K7" s="28">
        <f>C7/J7</f>
        <v>24.069264417766689</v>
      </c>
      <c r="L7" s="29">
        <f>(+J7/C7)*1000</f>
        <v>41.546761988366022</v>
      </c>
    </row>
    <row r="8" spans="1:12" s="6" customFormat="1" ht="10.5" customHeight="1" x14ac:dyDescent="0.15">
      <c r="A8" s="30" t="s">
        <v>83</v>
      </c>
      <c r="B8" s="31" t="s">
        <v>84</v>
      </c>
      <c r="C8" s="32">
        <f>EnrollExtract!F5</f>
        <v>56.480999999999995</v>
      </c>
      <c r="D8" s="33">
        <f>Table34B!D5</f>
        <v>10.5</v>
      </c>
      <c r="E8" s="34">
        <f>IF(D8=0,0,C8/D8)</f>
        <v>5.379142857142857</v>
      </c>
      <c r="F8" s="35">
        <f>(+D8/C8)*1000</f>
        <v>185.90322409305787</v>
      </c>
      <c r="G8" s="33">
        <f>Table36B!D5</f>
        <v>1</v>
      </c>
      <c r="H8" s="34">
        <f>IF(G8=0,0,C8/G8)</f>
        <v>56.480999999999995</v>
      </c>
      <c r="I8" s="36">
        <f>(+G8/C8)*1000</f>
        <v>17.705068961243608</v>
      </c>
      <c r="J8" s="37">
        <f>Table38B!D5</f>
        <v>5.6</v>
      </c>
      <c r="K8" s="38">
        <f>IF(J8=0,0,C8/J8)</f>
        <v>10.085892857142857</v>
      </c>
      <c r="L8" s="39">
        <f>(+J8/C8)*1000</f>
        <v>99.148386182964188</v>
      </c>
    </row>
    <row r="9" spans="1:12" s="6" customFormat="1" ht="10.5" customHeight="1" x14ac:dyDescent="0.15">
      <c r="A9" s="30" t="s">
        <v>85</v>
      </c>
      <c r="B9" s="31" t="s">
        <v>86</v>
      </c>
      <c r="C9" s="32">
        <f>EnrollExtract!F6</f>
        <v>18.8</v>
      </c>
      <c r="D9" s="33">
        <f>Table34B!D6</f>
        <v>1.99</v>
      </c>
      <c r="E9" s="34">
        <f t="shared" ref="E9:E72" si="0">IF(D9=0,0,C9/D9)</f>
        <v>9.4472361809045236</v>
      </c>
      <c r="F9" s="35">
        <f t="shared" ref="F9:F72" si="1">(+D9/C9)*1000</f>
        <v>105.85106382978724</v>
      </c>
      <c r="G9" s="33">
        <f>Table36B!D6</f>
        <v>0.25</v>
      </c>
      <c r="H9" s="34">
        <f t="shared" ref="H9:H72" si="2">IF(G9=0,0,C9/G9)</f>
        <v>75.2</v>
      </c>
      <c r="I9" s="36">
        <f t="shared" ref="I9:I72" si="3">(+G9/C9)*1000</f>
        <v>13.297872340425531</v>
      </c>
      <c r="J9" s="37">
        <f>Table38B!D6</f>
        <v>0.89</v>
      </c>
      <c r="K9" s="38">
        <f t="shared" ref="K9:K72" si="4">IF(J9=0,0,C9/J9)</f>
        <v>21.123595505617978</v>
      </c>
      <c r="L9" s="39">
        <f t="shared" ref="L9:L72" si="5">(+J9/C9)*1000</f>
        <v>47.340425531914896</v>
      </c>
    </row>
    <row r="10" spans="1:12" s="6" customFormat="1" ht="10.5" customHeight="1" x14ac:dyDescent="0.15">
      <c r="A10" s="30" t="s">
        <v>87</v>
      </c>
      <c r="B10" s="31" t="s">
        <v>88</v>
      </c>
      <c r="C10" s="32">
        <f>EnrollExtract!F7</f>
        <v>4458.6409999999996</v>
      </c>
      <c r="D10" s="33">
        <f>Table34B!D7</f>
        <v>280.87</v>
      </c>
      <c r="E10" s="34">
        <f t="shared" si="0"/>
        <v>15.874393847687541</v>
      </c>
      <c r="F10" s="35">
        <f t="shared" si="1"/>
        <v>62.994531293279728</v>
      </c>
      <c r="G10" s="33">
        <f>Table36B!D7</f>
        <v>21</v>
      </c>
      <c r="H10" s="34">
        <f t="shared" si="2"/>
        <v>212.31623809523808</v>
      </c>
      <c r="I10" s="36">
        <f t="shared" si="3"/>
        <v>4.7099553428948422</v>
      </c>
      <c r="J10" s="37">
        <f>Table38B!D7</f>
        <v>201.18</v>
      </c>
      <c r="K10" s="38">
        <f t="shared" si="4"/>
        <v>22.162446565264933</v>
      </c>
      <c r="L10" s="39">
        <f t="shared" si="5"/>
        <v>45.121372184932589</v>
      </c>
    </row>
    <row r="11" spans="1:12" s="6" customFormat="1" ht="10.5" customHeight="1" x14ac:dyDescent="0.15">
      <c r="A11" s="30" t="s">
        <v>89</v>
      </c>
      <c r="B11" s="31" t="s">
        <v>90</v>
      </c>
      <c r="C11" s="32">
        <f>EnrollExtract!F8</f>
        <v>189.98399999999998</v>
      </c>
      <c r="D11" s="33">
        <f>Table34B!D8</f>
        <v>17.989999999999998</v>
      </c>
      <c r="E11" s="34">
        <f t="shared" si="0"/>
        <v>10.56053362979433</v>
      </c>
      <c r="F11" s="35">
        <f t="shared" si="1"/>
        <v>94.692184605019364</v>
      </c>
      <c r="G11" s="33">
        <f>Table36B!D8</f>
        <v>1</v>
      </c>
      <c r="H11" s="34">
        <f t="shared" si="2"/>
        <v>189.98399999999998</v>
      </c>
      <c r="I11" s="36">
        <f t="shared" si="3"/>
        <v>5.2636011453596092</v>
      </c>
      <c r="J11" s="37">
        <f>Table38B!D8</f>
        <v>20.46</v>
      </c>
      <c r="K11" s="38">
        <f t="shared" si="4"/>
        <v>9.2856304985337221</v>
      </c>
      <c r="L11" s="39">
        <f t="shared" si="5"/>
        <v>107.69327943405763</v>
      </c>
    </row>
    <row r="12" spans="1:12" s="6" customFormat="1" ht="10.5" customHeight="1" x14ac:dyDescent="0.15">
      <c r="A12" s="30" t="s">
        <v>91</v>
      </c>
      <c r="B12" s="31" t="s">
        <v>92</v>
      </c>
      <c r="C12" s="32">
        <f>EnrollExtract!F9</f>
        <v>342.79499999999996</v>
      </c>
      <c r="D12" s="33">
        <f>Table34B!D9</f>
        <v>25.5</v>
      </c>
      <c r="E12" s="34">
        <f t="shared" si="0"/>
        <v>13.442941176470587</v>
      </c>
      <c r="F12" s="35">
        <f t="shared" si="1"/>
        <v>74.388482912527905</v>
      </c>
      <c r="G12" s="33">
        <f>Table36B!D9</f>
        <v>3</v>
      </c>
      <c r="H12" s="34">
        <f t="shared" si="2"/>
        <v>114.26499999999999</v>
      </c>
      <c r="I12" s="36">
        <f t="shared" si="3"/>
        <v>8.7515862250032814</v>
      </c>
      <c r="J12" s="37">
        <f>Table38B!D9</f>
        <v>17.89</v>
      </c>
      <c r="K12" s="38">
        <f t="shared" si="4"/>
        <v>19.161263275572942</v>
      </c>
      <c r="L12" s="39">
        <f t="shared" si="5"/>
        <v>52.188625855102913</v>
      </c>
    </row>
    <row r="13" spans="1:12" s="6" customFormat="1" ht="10.5" customHeight="1" x14ac:dyDescent="0.15">
      <c r="A13" s="30" t="s">
        <v>93</v>
      </c>
      <c r="B13" s="31" t="s">
        <v>94</v>
      </c>
      <c r="C13" s="32">
        <f>EnrollExtract!F10</f>
        <v>2560.0830000000001</v>
      </c>
      <c r="D13" s="33">
        <f>Table34B!D10</f>
        <v>163.85</v>
      </c>
      <c r="E13" s="34">
        <f t="shared" si="0"/>
        <v>15.624552944766556</v>
      </c>
      <c r="F13" s="35">
        <f t="shared" si="1"/>
        <v>64.001831190629375</v>
      </c>
      <c r="G13" s="33">
        <f>Table36B!D10</f>
        <v>13</v>
      </c>
      <c r="H13" s="34">
        <f t="shared" si="2"/>
        <v>196.92946153846154</v>
      </c>
      <c r="I13" s="36">
        <f t="shared" si="3"/>
        <v>5.0779603630038554</v>
      </c>
      <c r="J13" s="37">
        <f>Table38B!D10</f>
        <v>118.97</v>
      </c>
      <c r="K13" s="38">
        <f t="shared" si="4"/>
        <v>21.518727410271499</v>
      </c>
      <c r="L13" s="39">
        <f t="shared" si="5"/>
        <v>46.471149568197589</v>
      </c>
    </row>
    <row r="14" spans="1:12" s="6" customFormat="1" ht="10.5" customHeight="1" x14ac:dyDescent="0.15">
      <c r="A14" s="30" t="s">
        <v>95</v>
      </c>
      <c r="B14" s="31" t="s">
        <v>96</v>
      </c>
      <c r="C14" s="32">
        <f>EnrollExtract!F11</f>
        <v>610.29500000000019</v>
      </c>
      <c r="D14" s="33">
        <f>Table34B!D11</f>
        <v>39.4</v>
      </c>
      <c r="E14" s="34">
        <f t="shared" si="0"/>
        <v>15.489720812182746</v>
      </c>
      <c r="F14" s="35">
        <f t="shared" si="1"/>
        <v>64.55894280634773</v>
      </c>
      <c r="G14" s="33">
        <f>Table36B!D11</f>
        <v>3</v>
      </c>
      <c r="H14" s="34">
        <f t="shared" si="2"/>
        <v>203.43166666666673</v>
      </c>
      <c r="I14" s="36">
        <f t="shared" si="3"/>
        <v>4.915655543630538</v>
      </c>
      <c r="J14" s="37">
        <f>Table38B!D11</f>
        <v>25.93</v>
      </c>
      <c r="K14" s="38">
        <f t="shared" si="4"/>
        <v>23.536251446201319</v>
      </c>
      <c r="L14" s="39">
        <f t="shared" si="5"/>
        <v>42.487649415446619</v>
      </c>
    </row>
    <row r="15" spans="1:12" s="6" customFormat="1" ht="10.5" customHeight="1" x14ac:dyDescent="0.15">
      <c r="A15" s="30" t="s">
        <v>97</v>
      </c>
      <c r="B15" s="31" t="s">
        <v>98</v>
      </c>
      <c r="C15" s="32">
        <f>EnrollExtract!F12</f>
        <v>18369.683400000005</v>
      </c>
      <c r="D15" s="33">
        <f>Table34B!D12</f>
        <v>1197.9100000000001</v>
      </c>
      <c r="E15" s="34">
        <f t="shared" si="0"/>
        <v>15.334777570936051</v>
      </c>
      <c r="F15" s="35">
        <f t="shared" si="1"/>
        <v>65.211249095343675</v>
      </c>
      <c r="G15" s="33">
        <f>Table36B!D12</f>
        <v>82.65</v>
      </c>
      <c r="H15" s="34">
        <f t="shared" si="2"/>
        <v>222.25872232304906</v>
      </c>
      <c r="I15" s="36">
        <f t="shared" si="3"/>
        <v>4.499260994340271</v>
      </c>
      <c r="J15" s="37">
        <f>Table38B!D12</f>
        <v>740.43</v>
      </c>
      <c r="K15" s="38">
        <f t="shared" si="4"/>
        <v>24.809480166930037</v>
      </c>
      <c r="L15" s="39">
        <f t="shared" si="5"/>
        <v>40.307172632055256</v>
      </c>
    </row>
    <row r="16" spans="1:12" s="6" customFormat="1" ht="10.5" customHeight="1" x14ac:dyDescent="0.15">
      <c r="A16" s="30" t="s">
        <v>99</v>
      </c>
      <c r="B16" s="31" t="s">
        <v>100</v>
      </c>
      <c r="C16" s="32">
        <f>EnrollExtract!F13</f>
        <v>119.73400000000001</v>
      </c>
      <c r="D16" s="33">
        <f>Table34B!D13</f>
        <v>9.68</v>
      </c>
      <c r="E16" s="34">
        <f t="shared" si="0"/>
        <v>12.369214876033059</v>
      </c>
      <c r="F16" s="35">
        <f t="shared" si="1"/>
        <v>80.845875022967576</v>
      </c>
      <c r="G16" s="33">
        <f>Table36B!D13</f>
        <v>1</v>
      </c>
      <c r="H16" s="34">
        <f t="shared" si="2"/>
        <v>119.73400000000001</v>
      </c>
      <c r="I16" s="36">
        <f t="shared" si="3"/>
        <v>8.351846593281774</v>
      </c>
      <c r="J16" s="37">
        <f>Table38B!D13</f>
        <v>6.76</v>
      </c>
      <c r="K16" s="38">
        <f t="shared" si="4"/>
        <v>17.712130177514794</v>
      </c>
      <c r="L16" s="39">
        <f t="shared" si="5"/>
        <v>56.458482970584789</v>
      </c>
    </row>
    <row r="17" spans="1:12" s="6" customFormat="1" ht="10.5" customHeight="1" x14ac:dyDescent="0.15">
      <c r="A17" s="30" t="s">
        <v>101</v>
      </c>
      <c r="B17" s="31" t="s">
        <v>66</v>
      </c>
      <c r="C17" s="32">
        <f>EnrollExtract!F14</f>
        <v>1333.9119999999998</v>
      </c>
      <c r="D17" s="33">
        <f>Table34B!D14</f>
        <v>87.26</v>
      </c>
      <c r="E17" s="34">
        <f t="shared" si="0"/>
        <v>15.286637634655051</v>
      </c>
      <c r="F17" s="35">
        <f t="shared" si="1"/>
        <v>65.41660919161086</v>
      </c>
      <c r="G17" s="33">
        <f>Table36B!D14</f>
        <v>10.37</v>
      </c>
      <c r="H17" s="34">
        <f t="shared" si="2"/>
        <v>128.6318225650916</v>
      </c>
      <c r="I17" s="36">
        <f t="shared" si="3"/>
        <v>7.7741260293032832</v>
      </c>
      <c r="J17" s="37">
        <f>Table38B!D14</f>
        <v>71.45</v>
      </c>
      <c r="K17" s="38">
        <f t="shared" si="4"/>
        <v>18.669167249825048</v>
      </c>
      <c r="L17" s="39">
        <f t="shared" si="5"/>
        <v>53.564253114148471</v>
      </c>
    </row>
    <row r="18" spans="1:12" s="6" customFormat="1" ht="10.5" customHeight="1" x14ac:dyDescent="0.15">
      <c r="A18" s="30" t="s">
        <v>102</v>
      </c>
      <c r="B18" s="31" t="s">
        <v>103</v>
      </c>
      <c r="C18" s="32">
        <f>EnrollExtract!F15</f>
        <v>846.95699999999999</v>
      </c>
      <c r="D18" s="33">
        <f>Table34B!D15</f>
        <v>57.6</v>
      </c>
      <c r="E18" s="34">
        <f t="shared" si="0"/>
        <v>14.704114583333332</v>
      </c>
      <c r="F18" s="35">
        <f t="shared" si="1"/>
        <v>68.008175149387753</v>
      </c>
      <c r="G18" s="33">
        <f>Table36B!D15</f>
        <v>6.5</v>
      </c>
      <c r="H18" s="34">
        <f t="shared" si="2"/>
        <v>130.30107692307692</v>
      </c>
      <c r="I18" s="36">
        <f t="shared" si="3"/>
        <v>7.6745336540107711</v>
      </c>
      <c r="J18" s="37">
        <f>Table38B!D15</f>
        <v>47.51</v>
      </c>
      <c r="K18" s="38">
        <f t="shared" si="4"/>
        <v>17.826920648284574</v>
      </c>
      <c r="L18" s="39">
        <f t="shared" si="5"/>
        <v>56.094937523392566</v>
      </c>
    </row>
    <row r="19" spans="1:12" s="6" customFormat="1" ht="10.5" customHeight="1" x14ac:dyDescent="0.15">
      <c r="A19" s="30" t="s">
        <v>104</v>
      </c>
      <c r="B19" s="31" t="s">
        <v>105</v>
      </c>
      <c r="C19" s="32">
        <f>EnrollExtract!F16</f>
        <v>2529.3459999999995</v>
      </c>
      <c r="D19" s="33">
        <f>Table34B!D16</f>
        <v>165.52</v>
      </c>
      <c r="E19" s="34">
        <f t="shared" si="0"/>
        <v>15.281210729821167</v>
      </c>
      <c r="F19" s="35">
        <f t="shared" si="1"/>
        <v>65.439840970748975</v>
      </c>
      <c r="G19" s="33">
        <f>Table36B!D16</f>
        <v>13</v>
      </c>
      <c r="H19" s="34">
        <f t="shared" si="2"/>
        <v>194.5650769230769</v>
      </c>
      <c r="I19" s="36">
        <f t="shared" si="3"/>
        <v>5.1396685151023238</v>
      </c>
      <c r="J19" s="37">
        <f>Table38B!D16</f>
        <v>130.18</v>
      </c>
      <c r="K19" s="38">
        <f t="shared" si="4"/>
        <v>19.429605162083266</v>
      </c>
      <c r="L19" s="39">
        <f t="shared" si="5"/>
        <v>51.46784979200158</v>
      </c>
    </row>
    <row r="20" spans="1:12" s="6" customFormat="1" ht="10.5" customHeight="1" x14ac:dyDescent="0.15">
      <c r="A20" s="30" t="s">
        <v>106</v>
      </c>
      <c r="B20" s="31" t="s">
        <v>107</v>
      </c>
      <c r="C20" s="32">
        <f>EnrollExtract!F17</f>
        <v>13405.105</v>
      </c>
      <c r="D20" s="33">
        <f>Table34B!D17</f>
        <v>831.67</v>
      </c>
      <c r="E20" s="34">
        <f t="shared" si="0"/>
        <v>16.118298123053616</v>
      </c>
      <c r="F20" s="35">
        <f t="shared" si="1"/>
        <v>62.041289493815974</v>
      </c>
      <c r="G20" s="33">
        <f>Table36B!D17</f>
        <v>53.71</v>
      </c>
      <c r="H20" s="34">
        <f t="shared" si="2"/>
        <v>249.58303854030905</v>
      </c>
      <c r="I20" s="36">
        <f t="shared" si="3"/>
        <v>4.0066825287828776</v>
      </c>
      <c r="J20" s="37">
        <f>Table38B!D17</f>
        <v>501.92</v>
      </c>
      <c r="K20" s="38">
        <f t="shared" si="4"/>
        <v>26.707652613962384</v>
      </c>
      <c r="L20" s="39">
        <f t="shared" si="5"/>
        <v>37.442451961398291</v>
      </c>
    </row>
    <row r="21" spans="1:12" s="6" customFormat="1" ht="10.5" customHeight="1" x14ac:dyDescent="0.15">
      <c r="A21" s="30" t="s">
        <v>108</v>
      </c>
      <c r="B21" s="31" t="s">
        <v>109</v>
      </c>
      <c r="C21" s="32">
        <f>EnrollExtract!F18</f>
        <v>624.58199999999999</v>
      </c>
      <c r="D21" s="33">
        <f>Table34B!D18</f>
        <v>44.56</v>
      </c>
      <c r="E21" s="34">
        <f t="shared" si="0"/>
        <v>14.016651705565529</v>
      </c>
      <c r="F21" s="35">
        <f t="shared" si="1"/>
        <v>71.343714676375569</v>
      </c>
      <c r="G21" s="33">
        <f>Table36B!D18</f>
        <v>3.98</v>
      </c>
      <c r="H21" s="34">
        <f t="shared" si="2"/>
        <v>156.93015075376886</v>
      </c>
      <c r="I21" s="36">
        <f t="shared" si="3"/>
        <v>6.3722617686708869</v>
      </c>
      <c r="J21" s="37">
        <f>Table38B!D18</f>
        <v>35.81</v>
      </c>
      <c r="K21" s="38">
        <f t="shared" si="4"/>
        <v>17.441552638927671</v>
      </c>
      <c r="L21" s="39">
        <f t="shared" si="5"/>
        <v>57.334345210076506</v>
      </c>
    </row>
    <row r="22" spans="1:12" s="6" customFormat="1" ht="10.5" customHeight="1" x14ac:dyDescent="0.15">
      <c r="A22" s="30" t="s">
        <v>110</v>
      </c>
      <c r="B22" s="31" t="s">
        <v>111</v>
      </c>
      <c r="C22" s="32">
        <f>EnrollExtract!F19</f>
        <v>9.6989999999999998</v>
      </c>
      <c r="D22" s="33">
        <f>Table34B!D19</f>
        <v>1</v>
      </c>
      <c r="E22" s="34">
        <f t="shared" si="0"/>
        <v>9.6989999999999998</v>
      </c>
      <c r="F22" s="35">
        <f t="shared" si="1"/>
        <v>103.10341272296112</v>
      </c>
      <c r="G22" s="33">
        <f>Table36B!D19</f>
        <v>0</v>
      </c>
      <c r="H22" s="34">
        <f t="shared" si="2"/>
        <v>0</v>
      </c>
      <c r="I22" s="36">
        <f t="shared" si="3"/>
        <v>0</v>
      </c>
      <c r="J22" s="37">
        <f>Table38B!D19</f>
        <v>0</v>
      </c>
      <c r="K22" s="38">
        <f t="shared" si="4"/>
        <v>0</v>
      </c>
      <c r="L22" s="39">
        <f t="shared" si="5"/>
        <v>0</v>
      </c>
    </row>
    <row r="23" spans="1:12" s="6" customFormat="1" ht="10.5" customHeight="1" x14ac:dyDescent="0.15">
      <c r="A23" s="30" t="s">
        <v>112</v>
      </c>
      <c r="B23" s="31" t="s">
        <v>113</v>
      </c>
      <c r="C23" s="32">
        <f>EnrollExtract!F20</f>
        <v>288.755</v>
      </c>
      <c r="D23" s="33">
        <f>Table34B!D20</f>
        <v>23</v>
      </c>
      <c r="E23" s="34">
        <f t="shared" si="0"/>
        <v>12.554565217391303</v>
      </c>
      <c r="F23" s="35">
        <f t="shared" si="1"/>
        <v>79.652300393066781</v>
      </c>
      <c r="G23" s="33">
        <f>Table36B!D20</f>
        <v>2.85</v>
      </c>
      <c r="H23" s="34">
        <f t="shared" si="2"/>
        <v>101.31754385964912</v>
      </c>
      <c r="I23" s="36">
        <f t="shared" si="3"/>
        <v>9.8699589617495818</v>
      </c>
      <c r="J23" s="37">
        <f>Table38B!D20</f>
        <v>18.16</v>
      </c>
      <c r="K23" s="38">
        <f t="shared" si="4"/>
        <v>15.900605726872246</v>
      </c>
      <c r="L23" s="39">
        <f t="shared" si="5"/>
        <v>62.890685875569261</v>
      </c>
    </row>
    <row r="24" spans="1:12" s="6" customFormat="1" ht="10.5" customHeight="1" x14ac:dyDescent="0.15">
      <c r="A24" s="30" t="s">
        <v>114</v>
      </c>
      <c r="B24" s="31" t="s">
        <v>115</v>
      </c>
      <c r="C24" s="32">
        <f>EnrollExtract!F21</f>
        <v>1342.1209999999999</v>
      </c>
      <c r="D24" s="33">
        <f>Table34B!D21</f>
        <v>96.37</v>
      </c>
      <c r="E24" s="34">
        <f t="shared" si="0"/>
        <v>13.926751063609005</v>
      </c>
      <c r="F24" s="35">
        <f t="shared" si="1"/>
        <v>71.804256099114767</v>
      </c>
      <c r="G24" s="33">
        <f>Table36B!D21</f>
        <v>7.57</v>
      </c>
      <c r="H24" s="34">
        <f t="shared" si="2"/>
        <v>177.29471598414793</v>
      </c>
      <c r="I24" s="36">
        <f t="shared" si="3"/>
        <v>5.6403260212752802</v>
      </c>
      <c r="J24" s="37">
        <f>Table38B!D21</f>
        <v>65.319999999999993</v>
      </c>
      <c r="K24" s="38">
        <f t="shared" si="4"/>
        <v>20.546861604409063</v>
      </c>
      <c r="L24" s="39">
        <f t="shared" si="5"/>
        <v>48.669233250951294</v>
      </c>
    </row>
    <row r="25" spans="1:12" s="6" customFormat="1" ht="10.5" customHeight="1" x14ac:dyDescent="0.15">
      <c r="A25" s="30" t="s">
        <v>116</v>
      </c>
      <c r="B25" s="31" t="s">
        <v>117</v>
      </c>
      <c r="C25" s="32">
        <f>EnrollExtract!F22</f>
        <v>1547.415</v>
      </c>
      <c r="D25" s="33">
        <f>Table34B!D22</f>
        <v>103.35</v>
      </c>
      <c r="E25" s="34">
        <f t="shared" si="0"/>
        <v>14.972568940493469</v>
      </c>
      <c r="F25" s="35">
        <f t="shared" si="1"/>
        <v>66.78880584717092</v>
      </c>
      <c r="G25" s="33">
        <f>Table36B!D22</f>
        <v>8.25</v>
      </c>
      <c r="H25" s="34">
        <f t="shared" si="2"/>
        <v>187.56545454545454</v>
      </c>
      <c r="I25" s="36">
        <f t="shared" si="3"/>
        <v>5.3314721648685062</v>
      </c>
      <c r="J25" s="37">
        <f>Table38B!D22</f>
        <v>59.56</v>
      </c>
      <c r="K25" s="38">
        <f t="shared" si="4"/>
        <v>25.980775688381463</v>
      </c>
      <c r="L25" s="39">
        <f t="shared" si="5"/>
        <v>38.489997835099182</v>
      </c>
    </row>
    <row r="26" spans="1:12" s="6" customFormat="1" ht="10.5" customHeight="1" x14ac:dyDescent="0.15">
      <c r="A26" s="30" t="s">
        <v>118</v>
      </c>
      <c r="B26" s="31" t="s">
        <v>119</v>
      </c>
      <c r="C26" s="32">
        <f>EnrollExtract!F23</f>
        <v>1260.7220000000002</v>
      </c>
      <c r="D26" s="33">
        <f>Table34B!D23</f>
        <v>87.3</v>
      </c>
      <c r="E26" s="34">
        <f t="shared" si="0"/>
        <v>14.44126002290951</v>
      </c>
      <c r="F26" s="35">
        <f t="shared" si="1"/>
        <v>69.246035208396449</v>
      </c>
      <c r="G26" s="33">
        <f>Table36B!D23</f>
        <v>7</v>
      </c>
      <c r="H26" s="34">
        <f t="shared" si="2"/>
        <v>180.1031428571429</v>
      </c>
      <c r="I26" s="36">
        <f t="shared" si="3"/>
        <v>5.5523739571451909</v>
      </c>
      <c r="J26" s="37">
        <f>Table38B!D23</f>
        <v>65.989999999999995</v>
      </c>
      <c r="K26" s="38">
        <f t="shared" si="4"/>
        <v>19.104743142900443</v>
      </c>
      <c r="L26" s="39">
        <f t="shared" si="5"/>
        <v>52.343022490287296</v>
      </c>
    </row>
    <row r="27" spans="1:12" s="6" customFormat="1" ht="10.5" customHeight="1" x14ac:dyDescent="0.15">
      <c r="A27" s="30" t="s">
        <v>120</v>
      </c>
      <c r="B27" s="31" t="s">
        <v>121</v>
      </c>
      <c r="C27" s="32">
        <f>EnrollExtract!F24</f>
        <v>7421.1930000000011</v>
      </c>
      <c r="D27" s="33">
        <f>Table34B!D24</f>
        <v>520.15</v>
      </c>
      <c r="E27" s="34">
        <f t="shared" si="0"/>
        <v>14.267409401134291</v>
      </c>
      <c r="F27" s="35">
        <f t="shared" si="1"/>
        <v>70.089809010491976</v>
      </c>
      <c r="G27" s="33">
        <f>Table36B!D24</f>
        <v>29.92</v>
      </c>
      <c r="H27" s="34">
        <f t="shared" si="2"/>
        <v>248.03452540106954</v>
      </c>
      <c r="I27" s="36">
        <f t="shared" si="3"/>
        <v>4.0316967905295007</v>
      </c>
      <c r="J27" s="37">
        <f>Table38B!D24</f>
        <v>313.26</v>
      </c>
      <c r="K27" s="38">
        <f t="shared" si="4"/>
        <v>23.690203026240187</v>
      </c>
      <c r="L27" s="39">
        <f t="shared" si="5"/>
        <v>42.211541998705592</v>
      </c>
    </row>
    <row r="28" spans="1:12" s="6" customFormat="1" ht="10.5" customHeight="1" x14ac:dyDescent="0.15">
      <c r="A28" s="30" t="s">
        <v>122</v>
      </c>
      <c r="B28" s="31" t="s">
        <v>123</v>
      </c>
      <c r="C28" s="32">
        <f>EnrollExtract!F25</f>
        <v>3510.262999999999</v>
      </c>
      <c r="D28" s="33">
        <f>Table34B!D25</f>
        <v>244.77</v>
      </c>
      <c r="E28" s="34">
        <f t="shared" si="0"/>
        <v>14.341067124239077</v>
      </c>
      <c r="F28" s="35">
        <f t="shared" si="1"/>
        <v>69.729817965206621</v>
      </c>
      <c r="G28" s="33">
        <f>Table36B!D25</f>
        <v>16.38</v>
      </c>
      <c r="H28" s="34">
        <f t="shared" si="2"/>
        <v>214.30177045177041</v>
      </c>
      <c r="I28" s="36">
        <f t="shared" si="3"/>
        <v>4.6663170252485369</v>
      </c>
      <c r="J28" s="37">
        <f>Table38B!D25</f>
        <v>160.94999999999999</v>
      </c>
      <c r="K28" s="38">
        <f t="shared" si="4"/>
        <v>21.809648959304127</v>
      </c>
      <c r="L28" s="39">
        <f t="shared" si="5"/>
        <v>45.851265275564828</v>
      </c>
    </row>
    <row r="29" spans="1:12" s="6" customFormat="1" ht="10.5" customHeight="1" x14ac:dyDescent="0.15">
      <c r="A29" s="30" t="s">
        <v>124</v>
      </c>
      <c r="B29" s="31" t="s">
        <v>125</v>
      </c>
      <c r="C29" s="32">
        <f>EnrollExtract!F26</f>
        <v>362.39099999999996</v>
      </c>
      <c r="D29" s="33">
        <f>Table34B!D26</f>
        <v>21.53</v>
      </c>
      <c r="E29" s="34">
        <f t="shared" si="0"/>
        <v>16.831908964235947</v>
      </c>
      <c r="F29" s="35">
        <f t="shared" si="1"/>
        <v>59.410967711670551</v>
      </c>
      <c r="G29" s="33">
        <f>Table36B!D26</f>
        <v>3.01</v>
      </c>
      <c r="H29" s="34">
        <f t="shared" si="2"/>
        <v>120.39568106312292</v>
      </c>
      <c r="I29" s="36">
        <f t="shared" si="3"/>
        <v>8.3059457878368956</v>
      </c>
      <c r="J29" s="37">
        <f>Table38B!D26</f>
        <v>17.09</v>
      </c>
      <c r="K29" s="38">
        <f t="shared" si="4"/>
        <v>21.204856641310705</v>
      </c>
      <c r="L29" s="39">
        <f t="shared" si="5"/>
        <v>47.15900781200417</v>
      </c>
    </row>
    <row r="30" spans="1:12" s="6" customFormat="1" ht="10.5" customHeight="1" x14ac:dyDescent="0.15">
      <c r="A30" s="30" t="s">
        <v>126</v>
      </c>
      <c r="B30" s="31" t="s">
        <v>127</v>
      </c>
      <c r="C30" s="32">
        <f>EnrollExtract!F27</f>
        <v>2641.114</v>
      </c>
      <c r="D30" s="33">
        <f>Table34B!D27</f>
        <v>182.85</v>
      </c>
      <c r="E30" s="34">
        <f t="shared" si="0"/>
        <v>14.444156412359858</v>
      </c>
      <c r="F30" s="35">
        <f t="shared" si="1"/>
        <v>69.232149767105838</v>
      </c>
      <c r="G30" s="33">
        <f>Table36B!D27</f>
        <v>12.77</v>
      </c>
      <c r="H30" s="34">
        <f t="shared" si="2"/>
        <v>206.82176977290527</v>
      </c>
      <c r="I30" s="36">
        <f t="shared" si="3"/>
        <v>4.8350809544760276</v>
      </c>
      <c r="J30" s="37">
        <f>Table38B!D27</f>
        <v>120</v>
      </c>
      <c r="K30" s="38">
        <f t="shared" si="4"/>
        <v>22.009283333333332</v>
      </c>
      <c r="L30" s="39">
        <f t="shared" si="5"/>
        <v>45.435373103925087</v>
      </c>
    </row>
    <row r="31" spans="1:12" s="6" customFormat="1" ht="10.5" customHeight="1" x14ac:dyDescent="0.15">
      <c r="A31" s="30" t="s">
        <v>128</v>
      </c>
      <c r="B31" s="31" t="s">
        <v>129</v>
      </c>
      <c r="C31" s="32">
        <f>EnrollExtract!F28</f>
        <v>504.04599999999999</v>
      </c>
      <c r="D31" s="33">
        <f>Table34B!D28</f>
        <v>40.58</v>
      </c>
      <c r="E31" s="34">
        <f t="shared" si="0"/>
        <v>12.421044849679646</v>
      </c>
      <c r="F31" s="35">
        <f t="shared" si="1"/>
        <v>80.508525015573966</v>
      </c>
      <c r="G31" s="33">
        <f>Table36B!D28</f>
        <v>3.9</v>
      </c>
      <c r="H31" s="34">
        <f t="shared" si="2"/>
        <v>129.2425641025641</v>
      </c>
      <c r="I31" s="36">
        <f t="shared" si="3"/>
        <v>7.7373890478250003</v>
      </c>
      <c r="J31" s="37">
        <f>Table38B!D28</f>
        <v>38.78</v>
      </c>
      <c r="K31" s="38">
        <f t="shared" si="4"/>
        <v>12.997576070139246</v>
      </c>
      <c r="L31" s="39">
        <f t="shared" si="5"/>
        <v>76.937422378116281</v>
      </c>
    </row>
    <row r="32" spans="1:12" s="6" customFormat="1" ht="10.5" customHeight="1" x14ac:dyDescent="0.15">
      <c r="A32" s="30" t="s">
        <v>130</v>
      </c>
      <c r="B32" s="31" t="s">
        <v>131</v>
      </c>
      <c r="C32" s="32">
        <f>EnrollExtract!F29</f>
        <v>3213.625</v>
      </c>
      <c r="D32" s="33">
        <f>Table34B!D29</f>
        <v>188</v>
      </c>
      <c r="E32" s="34">
        <f t="shared" si="0"/>
        <v>17.09375</v>
      </c>
      <c r="F32" s="35">
        <f t="shared" si="1"/>
        <v>58.50091407678245</v>
      </c>
      <c r="G32" s="33">
        <f>Table36B!D29</f>
        <v>5</v>
      </c>
      <c r="H32" s="34">
        <f t="shared" si="2"/>
        <v>642.72500000000002</v>
      </c>
      <c r="I32" s="36">
        <f t="shared" si="3"/>
        <v>1.555875374382512</v>
      </c>
      <c r="J32" s="37">
        <f>Table38B!D29</f>
        <v>79.11</v>
      </c>
      <c r="K32" s="38">
        <f t="shared" si="4"/>
        <v>40.622234862849197</v>
      </c>
      <c r="L32" s="39">
        <f t="shared" si="5"/>
        <v>24.617060173480105</v>
      </c>
    </row>
    <row r="33" spans="1:12" s="6" customFormat="1" ht="10.5" customHeight="1" x14ac:dyDescent="0.15">
      <c r="A33" s="30" t="s">
        <v>645</v>
      </c>
      <c r="B33" s="31" t="s">
        <v>651</v>
      </c>
      <c r="C33" s="32">
        <f>EnrollExtract!F30</f>
        <v>114.06299999999999</v>
      </c>
      <c r="D33" s="33">
        <f>Table34B!D30</f>
        <v>16.829999999999998</v>
      </c>
      <c r="E33" s="34">
        <f t="shared" si="0"/>
        <v>6.7773618538324421</v>
      </c>
      <c r="F33" s="35">
        <f t="shared" si="1"/>
        <v>147.55003813681913</v>
      </c>
      <c r="G33" s="33">
        <f>Table36B!D30</f>
        <v>3</v>
      </c>
      <c r="H33" s="34">
        <f t="shared" si="2"/>
        <v>38.020999999999994</v>
      </c>
      <c r="I33" s="36">
        <f t="shared" si="3"/>
        <v>26.301254569842985</v>
      </c>
      <c r="J33" s="37">
        <f>Table38B!D30</f>
        <v>16.72</v>
      </c>
      <c r="K33" s="38">
        <f t="shared" si="4"/>
        <v>6.8219497607655502</v>
      </c>
      <c r="L33" s="39">
        <f t="shared" si="5"/>
        <v>146.58565880259155</v>
      </c>
    </row>
    <row r="34" spans="1:12" s="6" customFormat="1" ht="10.5" customHeight="1" x14ac:dyDescent="0.15">
      <c r="A34" s="30" t="s">
        <v>132</v>
      </c>
      <c r="B34" s="31" t="s">
        <v>133</v>
      </c>
      <c r="C34" s="32">
        <f>EnrollExtract!F31</f>
        <v>22286.981</v>
      </c>
      <c r="D34" s="33">
        <f>Table34B!D31</f>
        <v>1560.03</v>
      </c>
      <c r="E34" s="34">
        <f t="shared" si="0"/>
        <v>14.286251546444619</v>
      </c>
      <c r="F34" s="35">
        <f t="shared" si="1"/>
        <v>69.99736752142428</v>
      </c>
      <c r="G34" s="33">
        <f>Table36B!D31</f>
        <v>99.89</v>
      </c>
      <c r="H34" s="34">
        <f t="shared" si="2"/>
        <v>223.11523676043649</v>
      </c>
      <c r="I34" s="36">
        <f t="shared" si="3"/>
        <v>4.4819888346474563</v>
      </c>
      <c r="J34" s="37">
        <f>Table38B!D31</f>
        <v>962.79</v>
      </c>
      <c r="K34" s="38">
        <f t="shared" si="4"/>
        <v>23.148330373186262</v>
      </c>
      <c r="L34" s="39">
        <f t="shared" si="5"/>
        <v>43.199659927021969</v>
      </c>
    </row>
    <row r="35" spans="1:12" s="6" customFormat="1" ht="10.5" customHeight="1" x14ac:dyDescent="0.15">
      <c r="A35" s="30" t="s">
        <v>134</v>
      </c>
      <c r="B35" s="31" t="s">
        <v>135</v>
      </c>
      <c r="C35" s="32">
        <f>EnrollExtract!F32</f>
        <v>1922.6299999999999</v>
      </c>
      <c r="D35" s="33">
        <f>Table34B!D32</f>
        <v>117.64</v>
      </c>
      <c r="E35" s="34">
        <f t="shared" si="0"/>
        <v>16.343335600136008</v>
      </c>
      <c r="F35" s="35">
        <f t="shared" si="1"/>
        <v>61.187019863416268</v>
      </c>
      <c r="G35" s="33">
        <f>Table36B!D32</f>
        <v>8.56</v>
      </c>
      <c r="H35" s="34">
        <f t="shared" si="2"/>
        <v>224.60630841121494</v>
      </c>
      <c r="I35" s="36">
        <f t="shared" si="3"/>
        <v>4.4522346993441282</v>
      </c>
      <c r="J35" s="37">
        <f>Table38B!D32</f>
        <v>62.67</v>
      </c>
      <c r="K35" s="38">
        <f t="shared" si="4"/>
        <v>30.678634115206634</v>
      </c>
      <c r="L35" s="39">
        <f t="shared" si="5"/>
        <v>32.595975304660804</v>
      </c>
    </row>
    <row r="36" spans="1:12" s="6" customFormat="1" ht="10.5" customHeight="1" x14ac:dyDescent="0.15">
      <c r="A36" s="30" t="s">
        <v>136</v>
      </c>
      <c r="B36" s="31" t="s">
        <v>67</v>
      </c>
      <c r="C36" s="32">
        <f>EnrollExtract!F33</f>
        <v>1623.3280000000002</v>
      </c>
      <c r="D36" s="33">
        <f>Table34B!D33</f>
        <v>105.3</v>
      </c>
      <c r="E36" s="34">
        <f t="shared" si="0"/>
        <v>15.416220322886993</v>
      </c>
      <c r="F36" s="35">
        <f t="shared" si="1"/>
        <v>64.866742888682992</v>
      </c>
      <c r="G36" s="33">
        <f>Table36B!D33</f>
        <v>9</v>
      </c>
      <c r="H36" s="34">
        <f t="shared" si="2"/>
        <v>180.36977777777781</v>
      </c>
      <c r="I36" s="36">
        <f t="shared" si="3"/>
        <v>5.5441660588617943</v>
      </c>
      <c r="J36" s="37">
        <f>Table38B!D33</f>
        <v>56.91</v>
      </c>
      <c r="K36" s="38">
        <f t="shared" si="4"/>
        <v>28.524477244772452</v>
      </c>
      <c r="L36" s="39">
        <f t="shared" si="5"/>
        <v>35.05761004553608</v>
      </c>
    </row>
    <row r="37" spans="1:12" s="6" customFormat="1" ht="10.5" customHeight="1" x14ac:dyDescent="0.15">
      <c r="A37" s="30" t="s">
        <v>137</v>
      </c>
      <c r="B37" s="31" t="s">
        <v>138</v>
      </c>
      <c r="C37" s="32">
        <f>EnrollExtract!F34</f>
        <v>160.77399999999997</v>
      </c>
      <c r="D37" s="33">
        <f>Table34B!D34</f>
        <v>11.13</v>
      </c>
      <c r="E37" s="34">
        <f t="shared" si="0"/>
        <v>14.445103324348604</v>
      </c>
      <c r="F37" s="35">
        <f t="shared" si="1"/>
        <v>69.227611429708801</v>
      </c>
      <c r="G37" s="33">
        <f>Table36B!D34</f>
        <v>1</v>
      </c>
      <c r="H37" s="34">
        <f t="shared" si="2"/>
        <v>160.77399999999997</v>
      </c>
      <c r="I37" s="36">
        <f t="shared" si="3"/>
        <v>6.2199111796683555</v>
      </c>
      <c r="J37" s="37">
        <f>Table38B!D34</f>
        <v>6.46</v>
      </c>
      <c r="K37" s="38">
        <f t="shared" si="4"/>
        <v>24.887616099071202</v>
      </c>
      <c r="L37" s="39">
        <f t="shared" si="5"/>
        <v>40.180626220657572</v>
      </c>
    </row>
    <row r="38" spans="1:12" s="6" customFormat="1" ht="10.5" customHeight="1" x14ac:dyDescent="0.15">
      <c r="A38" s="30" t="s">
        <v>139</v>
      </c>
      <c r="B38" s="31" t="s">
        <v>140</v>
      </c>
      <c r="C38" s="32">
        <f>EnrollExtract!F35</f>
        <v>3063.4389999999999</v>
      </c>
      <c r="D38" s="33">
        <f>Table34B!D35</f>
        <v>196.17</v>
      </c>
      <c r="E38" s="34">
        <f t="shared" si="0"/>
        <v>15.616246113065198</v>
      </c>
      <c r="F38" s="35">
        <f t="shared" si="1"/>
        <v>64.035876020381025</v>
      </c>
      <c r="G38" s="33">
        <f>Table36B!D35</f>
        <v>15</v>
      </c>
      <c r="H38" s="34">
        <f t="shared" si="2"/>
        <v>204.22926666666666</v>
      </c>
      <c r="I38" s="36">
        <f t="shared" si="3"/>
        <v>4.8964578697339824</v>
      </c>
      <c r="J38" s="37">
        <f>Table38B!D35</f>
        <v>141.9</v>
      </c>
      <c r="K38" s="38">
        <f t="shared" si="4"/>
        <v>21.588717406624383</v>
      </c>
      <c r="L38" s="39">
        <f t="shared" si="5"/>
        <v>46.320491447683473</v>
      </c>
    </row>
    <row r="39" spans="1:12" s="6" customFormat="1" ht="10.5" customHeight="1" x14ac:dyDescent="0.15">
      <c r="A39" s="30" t="s">
        <v>141</v>
      </c>
      <c r="B39" s="31" t="s">
        <v>142</v>
      </c>
      <c r="C39" s="32">
        <f>EnrollExtract!F36</f>
        <v>24621.449000000004</v>
      </c>
      <c r="D39" s="33">
        <f>Table34B!D36</f>
        <v>1719.15</v>
      </c>
      <c r="E39" s="34">
        <f t="shared" si="0"/>
        <v>14.321873600325745</v>
      </c>
      <c r="F39" s="35">
        <f t="shared" si="1"/>
        <v>69.823266697260578</v>
      </c>
      <c r="G39" s="33">
        <f>Table36B!D36</f>
        <v>110.1</v>
      </c>
      <c r="H39" s="34">
        <f t="shared" si="2"/>
        <v>223.62805631244328</v>
      </c>
      <c r="I39" s="36">
        <f t="shared" si="3"/>
        <v>4.4717108241679835</v>
      </c>
      <c r="J39" s="37">
        <f>Table38B!D36</f>
        <v>883.41</v>
      </c>
      <c r="K39" s="38">
        <f t="shared" si="4"/>
        <v>27.870919505099565</v>
      </c>
      <c r="L39" s="39">
        <f t="shared" si="5"/>
        <v>35.879691727322786</v>
      </c>
    </row>
    <row r="40" spans="1:12" s="6" customFormat="1" ht="10.5" customHeight="1" x14ac:dyDescent="0.15">
      <c r="A40" s="30" t="s">
        <v>143</v>
      </c>
      <c r="B40" s="31" t="s">
        <v>144</v>
      </c>
      <c r="C40" s="32">
        <f>EnrollExtract!F37</f>
        <v>7233.4450000000006</v>
      </c>
      <c r="D40" s="33">
        <f>Table34B!D37</f>
        <v>440.59</v>
      </c>
      <c r="E40" s="34">
        <f t="shared" si="0"/>
        <v>16.417633173698906</v>
      </c>
      <c r="F40" s="35">
        <f t="shared" si="1"/>
        <v>60.910119590319681</v>
      </c>
      <c r="G40" s="33">
        <f>Table36B!D37</f>
        <v>33.15</v>
      </c>
      <c r="H40" s="34">
        <f t="shared" si="2"/>
        <v>218.20346907993971</v>
      </c>
      <c r="I40" s="36">
        <f t="shared" si="3"/>
        <v>4.5828785592480479</v>
      </c>
      <c r="J40" s="37">
        <f>Table38B!D37</f>
        <v>276.14</v>
      </c>
      <c r="K40" s="38">
        <f t="shared" si="4"/>
        <v>26.194846816832044</v>
      </c>
      <c r="L40" s="39">
        <f t="shared" si="5"/>
        <v>38.175447521893091</v>
      </c>
    </row>
    <row r="41" spans="1:12" s="6" customFormat="1" ht="10.5" customHeight="1" x14ac:dyDescent="0.15">
      <c r="A41" s="30" t="s">
        <v>145</v>
      </c>
      <c r="B41" s="31" t="s">
        <v>146</v>
      </c>
      <c r="C41" s="32">
        <f>EnrollExtract!F38</f>
        <v>12448.176999999998</v>
      </c>
      <c r="D41" s="33">
        <f>Table34B!D38</f>
        <v>817.51</v>
      </c>
      <c r="E41" s="34">
        <f t="shared" si="0"/>
        <v>15.226941566464017</v>
      </c>
      <c r="F41" s="35">
        <f t="shared" si="1"/>
        <v>65.673070040697539</v>
      </c>
      <c r="G41" s="33">
        <f>Table36B!D38</f>
        <v>58</v>
      </c>
      <c r="H41" s="34">
        <f t="shared" si="2"/>
        <v>214.6237413793103</v>
      </c>
      <c r="I41" s="36">
        <f t="shared" si="3"/>
        <v>4.6593167818870196</v>
      </c>
      <c r="J41" s="37">
        <f>Table38B!D38</f>
        <v>428.03</v>
      </c>
      <c r="K41" s="38">
        <f t="shared" si="4"/>
        <v>29.082487208840497</v>
      </c>
      <c r="L41" s="39">
        <f t="shared" si="5"/>
        <v>34.384954519846566</v>
      </c>
    </row>
    <row r="42" spans="1:12" s="6" customFormat="1" ht="10.5" customHeight="1" x14ac:dyDescent="0.15">
      <c r="A42" s="30" t="s">
        <v>147</v>
      </c>
      <c r="B42" s="31" t="s">
        <v>148</v>
      </c>
      <c r="C42" s="32">
        <f>EnrollExtract!F39</f>
        <v>3310.4390000000003</v>
      </c>
      <c r="D42" s="33">
        <f>Table34B!D39</f>
        <v>204.47</v>
      </c>
      <c r="E42" s="34">
        <f t="shared" si="0"/>
        <v>16.190340881302884</v>
      </c>
      <c r="F42" s="35">
        <f t="shared" si="1"/>
        <v>61.765222074776183</v>
      </c>
      <c r="G42" s="33">
        <f>Table36B!D39</f>
        <v>14.5</v>
      </c>
      <c r="H42" s="34">
        <f t="shared" si="2"/>
        <v>228.3061379310345</v>
      </c>
      <c r="I42" s="36">
        <f t="shared" si="3"/>
        <v>4.3800837290764152</v>
      </c>
      <c r="J42" s="37">
        <f>Table38B!D39</f>
        <v>80.77</v>
      </c>
      <c r="K42" s="38">
        <f t="shared" si="4"/>
        <v>40.985997276216423</v>
      </c>
      <c r="L42" s="39">
        <f t="shared" si="5"/>
        <v>24.398576744655312</v>
      </c>
    </row>
    <row r="43" spans="1:12" s="6" customFormat="1" ht="10.5" customHeight="1" x14ac:dyDescent="0.15">
      <c r="A43" s="30" t="s">
        <v>149</v>
      </c>
      <c r="B43" s="31" t="s">
        <v>150</v>
      </c>
      <c r="C43" s="32">
        <f>EnrollExtract!F40</f>
        <v>389.54999999999995</v>
      </c>
      <c r="D43" s="33">
        <f>Table34B!D40</f>
        <v>31</v>
      </c>
      <c r="E43" s="34">
        <f t="shared" si="0"/>
        <v>12.566129032258063</v>
      </c>
      <c r="F43" s="35">
        <f t="shared" si="1"/>
        <v>79.579001411885528</v>
      </c>
      <c r="G43" s="33">
        <f>Table36B!D40</f>
        <v>2</v>
      </c>
      <c r="H43" s="34">
        <f t="shared" si="2"/>
        <v>194.77499999999998</v>
      </c>
      <c r="I43" s="36">
        <f t="shared" si="3"/>
        <v>5.1341291233474529</v>
      </c>
      <c r="J43" s="37">
        <f>Table38B!D40</f>
        <v>18.43</v>
      </c>
      <c r="K43" s="38">
        <f t="shared" si="4"/>
        <v>21.136733586543677</v>
      </c>
      <c r="L43" s="39">
        <f t="shared" si="5"/>
        <v>47.310999871646771</v>
      </c>
    </row>
    <row r="44" spans="1:12" s="6" customFormat="1" ht="10.5" customHeight="1" x14ac:dyDescent="0.15">
      <c r="A44" s="30" t="s">
        <v>151</v>
      </c>
      <c r="B44" s="31" t="s">
        <v>152</v>
      </c>
      <c r="C44" s="32">
        <f>EnrollExtract!F41</f>
        <v>30.35</v>
      </c>
      <c r="D44" s="33">
        <f>Table34B!D41</f>
        <v>3</v>
      </c>
      <c r="E44" s="34">
        <f t="shared" si="0"/>
        <v>10.116666666666667</v>
      </c>
      <c r="F44" s="35">
        <f t="shared" si="1"/>
        <v>98.846787479406913</v>
      </c>
      <c r="G44" s="33">
        <f>Table36B!D41</f>
        <v>1</v>
      </c>
      <c r="H44" s="34">
        <f t="shared" si="2"/>
        <v>30.35</v>
      </c>
      <c r="I44" s="36">
        <f t="shared" si="3"/>
        <v>32.948929159802304</v>
      </c>
      <c r="J44" s="37">
        <f>Table38B!D41</f>
        <v>4.53</v>
      </c>
      <c r="K44" s="38">
        <f t="shared" si="4"/>
        <v>6.6997792494481239</v>
      </c>
      <c r="L44" s="39">
        <f t="shared" si="5"/>
        <v>149.25864909390447</v>
      </c>
    </row>
    <row r="45" spans="1:12" s="6" customFormat="1" ht="10.5" customHeight="1" x14ac:dyDescent="0.15">
      <c r="A45" s="30" t="s">
        <v>153</v>
      </c>
      <c r="B45" s="31" t="s">
        <v>154</v>
      </c>
      <c r="C45" s="32">
        <f>EnrollExtract!F42</f>
        <v>6312.4030000000002</v>
      </c>
      <c r="D45" s="33">
        <f>Table34B!D42</f>
        <v>434.18</v>
      </c>
      <c r="E45" s="34">
        <f t="shared" si="0"/>
        <v>14.538677507024737</v>
      </c>
      <c r="F45" s="35">
        <f t="shared" si="1"/>
        <v>68.782047027098869</v>
      </c>
      <c r="G45" s="33">
        <f>Table36B!D42</f>
        <v>30</v>
      </c>
      <c r="H45" s="34">
        <f t="shared" si="2"/>
        <v>210.41343333333333</v>
      </c>
      <c r="I45" s="36">
        <f t="shared" si="3"/>
        <v>4.7525482767814413</v>
      </c>
      <c r="J45" s="37">
        <f>Table38B!D42</f>
        <v>306.12</v>
      </c>
      <c r="K45" s="38">
        <f t="shared" si="4"/>
        <v>20.620681432118126</v>
      </c>
      <c r="L45" s="39">
        <f t="shared" si="5"/>
        <v>48.495002616277823</v>
      </c>
    </row>
    <row r="46" spans="1:12" s="6" customFormat="1" ht="10.5" customHeight="1" x14ac:dyDescent="0.15">
      <c r="A46" s="30" t="s">
        <v>155</v>
      </c>
      <c r="B46" s="31" t="s">
        <v>156</v>
      </c>
      <c r="C46" s="32">
        <f>EnrollExtract!F43</f>
        <v>649.70500000000004</v>
      </c>
      <c r="D46" s="33">
        <f>Table34B!D43</f>
        <v>37.799999999999997</v>
      </c>
      <c r="E46" s="34">
        <f t="shared" si="0"/>
        <v>17.187962962962967</v>
      </c>
      <c r="F46" s="35">
        <f t="shared" si="1"/>
        <v>58.1802510370091</v>
      </c>
      <c r="G46" s="33">
        <f>Table36B!D43</f>
        <v>3</v>
      </c>
      <c r="H46" s="34">
        <f t="shared" si="2"/>
        <v>216.56833333333336</v>
      </c>
      <c r="I46" s="36">
        <f t="shared" si="3"/>
        <v>4.6174802410324682</v>
      </c>
      <c r="J46" s="37">
        <f>Table38B!D43</f>
        <v>32.83</v>
      </c>
      <c r="K46" s="38">
        <f t="shared" si="4"/>
        <v>19.789978678038381</v>
      </c>
      <c r="L46" s="39">
        <f t="shared" si="5"/>
        <v>50.530625437698646</v>
      </c>
    </row>
    <row r="47" spans="1:12" s="6" customFormat="1" ht="10.5" customHeight="1" x14ac:dyDescent="0.15">
      <c r="A47" s="30" t="s">
        <v>157</v>
      </c>
      <c r="B47" s="31" t="s">
        <v>158</v>
      </c>
      <c r="C47" s="32">
        <f>EnrollExtract!F44</f>
        <v>1398.9459999999999</v>
      </c>
      <c r="D47" s="33">
        <f>Table34B!D44</f>
        <v>85.75</v>
      </c>
      <c r="E47" s="34">
        <f t="shared" si="0"/>
        <v>16.314239067055393</v>
      </c>
      <c r="F47" s="35">
        <f t="shared" si="1"/>
        <v>61.296147242280973</v>
      </c>
      <c r="G47" s="33">
        <f>Table36B!D44</f>
        <v>9</v>
      </c>
      <c r="H47" s="34">
        <f t="shared" si="2"/>
        <v>155.43844444444443</v>
      </c>
      <c r="I47" s="36">
        <f t="shared" si="3"/>
        <v>6.4334148709099575</v>
      </c>
      <c r="J47" s="37">
        <f>Table38B!D44</f>
        <v>67.290000000000006</v>
      </c>
      <c r="K47" s="38">
        <f t="shared" si="4"/>
        <v>20.789805320255606</v>
      </c>
      <c r="L47" s="39">
        <f t="shared" si="5"/>
        <v>48.100498518170113</v>
      </c>
    </row>
    <row r="48" spans="1:12" s="6" customFormat="1" ht="10.5" customHeight="1" x14ac:dyDescent="0.15">
      <c r="A48" s="30" t="s">
        <v>159</v>
      </c>
      <c r="B48" s="31" t="s">
        <v>160</v>
      </c>
      <c r="C48" s="32">
        <f>EnrollExtract!F45</f>
        <v>1018.4850000000002</v>
      </c>
      <c r="D48" s="33">
        <f>Table34B!D45</f>
        <v>56.05</v>
      </c>
      <c r="E48" s="34">
        <f t="shared" si="0"/>
        <v>18.171008028545945</v>
      </c>
      <c r="F48" s="35">
        <f t="shared" si="1"/>
        <v>55.032720167700049</v>
      </c>
      <c r="G48" s="33">
        <f>Table36B!D45</f>
        <v>4</v>
      </c>
      <c r="H48" s="34">
        <f t="shared" si="2"/>
        <v>254.62125000000006</v>
      </c>
      <c r="I48" s="36">
        <f t="shared" si="3"/>
        <v>3.927401974501342</v>
      </c>
      <c r="J48" s="37">
        <f>Table38B!D45</f>
        <v>28.17</v>
      </c>
      <c r="K48" s="38">
        <f t="shared" si="4"/>
        <v>36.154952076677326</v>
      </c>
      <c r="L48" s="39">
        <f t="shared" si="5"/>
        <v>27.658728405425702</v>
      </c>
    </row>
    <row r="49" spans="1:12" s="6" customFormat="1" ht="10.5" customHeight="1" x14ac:dyDescent="0.15">
      <c r="A49" s="30" t="s">
        <v>161</v>
      </c>
      <c r="B49" s="31" t="s">
        <v>162</v>
      </c>
      <c r="C49" s="32">
        <f>EnrollExtract!F46</f>
        <v>2396.431</v>
      </c>
      <c r="D49" s="33">
        <f>Table34B!D46</f>
        <v>151.25</v>
      </c>
      <c r="E49" s="34">
        <f t="shared" si="0"/>
        <v>15.844171900826446</v>
      </c>
      <c r="F49" s="35">
        <f t="shared" si="1"/>
        <v>63.114690137124747</v>
      </c>
      <c r="G49" s="33">
        <f>Table36B!D46</f>
        <v>0.2</v>
      </c>
      <c r="H49" s="34">
        <f t="shared" si="2"/>
        <v>11982.154999999999</v>
      </c>
      <c r="I49" s="36">
        <f t="shared" si="3"/>
        <v>8.3457441503636029E-2</v>
      </c>
      <c r="J49" s="37">
        <f>Table38B!D46</f>
        <v>165.29</v>
      </c>
      <c r="K49" s="38">
        <f t="shared" si="4"/>
        <v>14.498342307459618</v>
      </c>
      <c r="L49" s="39">
        <f t="shared" si="5"/>
        <v>68.973402530679991</v>
      </c>
    </row>
    <row r="50" spans="1:12" s="6" customFormat="1" ht="10.5" customHeight="1" x14ac:dyDescent="0.15">
      <c r="A50" s="30" t="s">
        <v>163</v>
      </c>
      <c r="B50" s="31" t="s">
        <v>164</v>
      </c>
      <c r="C50" s="32">
        <f>EnrollExtract!F47</f>
        <v>4863.317</v>
      </c>
      <c r="D50" s="33">
        <f>Table34B!D47</f>
        <v>320.64999999999998</v>
      </c>
      <c r="E50" s="34">
        <f t="shared" si="0"/>
        <v>15.167057539373149</v>
      </c>
      <c r="F50" s="35">
        <f t="shared" si="1"/>
        <v>65.932366736529815</v>
      </c>
      <c r="G50" s="33">
        <f>Table36B!D47</f>
        <v>24.5</v>
      </c>
      <c r="H50" s="34">
        <f t="shared" si="2"/>
        <v>198.50273469387756</v>
      </c>
      <c r="I50" s="36">
        <f t="shared" si="3"/>
        <v>5.037713971760426</v>
      </c>
      <c r="J50" s="37">
        <f>Table38B!D47</f>
        <v>218.92</v>
      </c>
      <c r="K50" s="38">
        <f t="shared" si="4"/>
        <v>22.215042024483832</v>
      </c>
      <c r="L50" s="39">
        <f t="shared" si="5"/>
        <v>45.014544599909897</v>
      </c>
    </row>
    <row r="51" spans="1:12" s="6" customFormat="1" ht="10.5" customHeight="1" x14ac:dyDescent="0.15">
      <c r="A51" s="30" t="s">
        <v>165</v>
      </c>
      <c r="B51" s="31" t="s">
        <v>166</v>
      </c>
      <c r="C51" s="32">
        <f>EnrollExtract!F48</f>
        <v>171.702</v>
      </c>
      <c r="D51" s="33">
        <f>Table34B!D48</f>
        <v>11.06</v>
      </c>
      <c r="E51" s="34">
        <f t="shared" si="0"/>
        <v>15.524593128390595</v>
      </c>
      <c r="F51" s="35">
        <f t="shared" si="1"/>
        <v>64.413926453972579</v>
      </c>
      <c r="G51" s="33">
        <f>Table36B!D48</f>
        <v>2.14</v>
      </c>
      <c r="H51" s="34">
        <f t="shared" si="2"/>
        <v>80.234579439252329</v>
      </c>
      <c r="I51" s="36">
        <f t="shared" si="3"/>
        <v>12.463454124005546</v>
      </c>
      <c r="J51" s="37">
        <f>Table38B!D48</f>
        <v>16.23</v>
      </c>
      <c r="K51" s="38">
        <f t="shared" si="4"/>
        <v>10.579297597042514</v>
      </c>
      <c r="L51" s="39">
        <f t="shared" si="5"/>
        <v>94.524233847014017</v>
      </c>
    </row>
    <row r="52" spans="1:12" s="6" customFormat="1" ht="10.5" customHeight="1" x14ac:dyDescent="0.15">
      <c r="A52" s="30" t="s">
        <v>167</v>
      </c>
      <c r="B52" s="31" t="s">
        <v>168</v>
      </c>
      <c r="C52" s="32">
        <f>EnrollExtract!F49</f>
        <v>777.64800000000002</v>
      </c>
      <c r="D52" s="33">
        <f>Table34B!D49</f>
        <v>55.12</v>
      </c>
      <c r="E52" s="34">
        <f t="shared" si="0"/>
        <v>14.108272859216257</v>
      </c>
      <c r="F52" s="35">
        <f t="shared" si="1"/>
        <v>70.880398329321238</v>
      </c>
      <c r="G52" s="33">
        <f>Table36B!D49</f>
        <v>5</v>
      </c>
      <c r="H52" s="34">
        <f t="shared" si="2"/>
        <v>155.52960000000002</v>
      </c>
      <c r="I52" s="36">
        <f t="shared" si="3"/>
        <v>6.4296442606423474</v>
      </c>
      <c r="J52" s="37">
        <f>Table38B!D49</f>
        <v>45.15</v>
      </c>
      <c r="K52" s="38">
        <f t="shared" si="4"/>
        <v>17.223654485049835</v>
      </c>
      <c r="L52" s="39">
        <f t="shared" si="5"/>
        <v>58.059687673600386</v>
      </c>
    </row>
    <row r="53" spans="1:12" s="6" customFormat="1" ht="10.5" customHeight="1" x14ac:dyDescent="0.15">
      <c r="A53" s="30" t="s">
        <v>169</v>
      </c>
      <c r="B53" s="31" t="s">
        <v>170</v>
      </c>
      <c r="C53" s="32">
        <f>EnrollExtract!F50</f>
        <v>24.7</v>
      </c>
      <c r="D53" s="33">
        <f>Table34B!D50</f>
        <v>3</v>
      </c>
      <c r="E53" s="34">
        <f t="shared" si="0"/>
        <v>8.2333333333333325</v>
      </c>
      <c r="F53" s="35">
        <f t="shared" si="1"/>
        <v>121.45748987854252</v>
      </c>
      <c r="G53" s="33">
        <f>Table36B!D50</f>
        <v>0</v>
      </c>
      <c r="H53" s="34">
        <f t="shared" si="2"/>
        <v>0</v>
      </c>
      <c r="I53" s="36">
        <f t="shared" si="3"/>
        <v>0</v>
      </c>
      <c r="J53" s="37">
        <f>Table38B!D50</f>
        <v>3.38</v>
      </c>
      <c r="K53" s="38">
        <f t="shared" si="4"/>
        <v>7.3076923076923075</v>
      </c>
      <c r="L53" s="39">
        <f t="shared" si="5"/>
        <v>136.84210526315789</v>
      </c>
    </row>
    <row r="54" spans="1:12" s="6" customFormat="1" ht="10.5" customHeight="1" x14ac:dyDescent="0.15">
      <c r="A54" s="30" t="s">
        <v>171</v>
      </c>
      <c r="B54" s="31" t="s">
        <v>172</v>
      </c>
      <c r="C54" s="32">
        <f>EnrollExtract!F51</f>
        <v>5932.6389999999992</v>
      </c>
      <c r="D54" s="33">
        <f>Table34B!D51</f>
        <v>395.98</v>
      </c>
      <c r="E54" s="34">
        <f t="shared" si="0"/>
        <v>14.982168291327842</v>
      </c>
      <c r="F54" s="35">
        <f t="shared" si="1"/>
        <v>66.746013030626003</v>
      </c>
      <c r="G54" s="33">
        <f>Table36B!D51</f>
        <v>25.7</v>
      </c>
      <c r="H54" s="34">
        <f t="shared" si="2"/>
        <v>230.84198443579763</v>
      </c>
      <c r="I54" s="36">
        <f t="shared" si="3"/>
        <v>4.3319676117154611</v>
      </c>
      <c r="J54" s="37">
        <f>Table38B!D51</f>
        <v>232.23</v>
      </c>
      <c r="K54" s="38">
        <f t="shared" si="4"/>
        <v>25.546393661456314</v>
      </c>
      <c r="L54" s="39">
        <f t="shared" si="5"/>
        <v>39.144468422905902</v>
      </c>
    </row>
    <row r="55" spans="1:12" s="6" customFormat="1" ht="10.5" customHeight="1" x14ac:dyDescent="0.15">
      <c r="A55" s="30" t="s">
        <v>173</v>
      </c>
      <c r="B55" s="31" t="s">
        <v>174</v>
      </c>
      <c r="C55" s="32">
        <f>EnrollExtract!F52</f>
        <v>92.205000000000013</v>
      </c>
      <c r="D55" s="33">
        <f>Table34B!D52</f>
        <v>12</v>
      </c>
      <c r="E55" s="34">
        <f t="shared" si="0"/>
        <v>7.6837500000000007</v>
      </c>
      <c r="F55" s="35">
        <f t="shared" si="1"/>
        <v>130.14478607450789</v>
      </c>
      <c r="G55" s="33">
        <f>Table36B!D52</f>
        <v>2</v>
      </c>
      <c r="H55" s="34">
        <f t="shared" si="2"/>
        <v>46.102500000000006</v>
      </c>
      <c r="I55" s="36">
        <f t="shared" si="3"/>
        <v>21.690797679084643</v>
      </c>
      <c r="J55" s="37">
        <f>Table38B!D52</f>
        <v>8.3699999999999992</v>
      </c>
      <c r="K55" s="38">
        <f t="shared" si="4"/>
        <v>11.016129032258068</v>
      </c>
      <c r="L55" s="39">
        <f t="shared" si="5"/>
        <v>90.775988286969223</v>
      </c>
    </row>
    <row r="56" spans="1:12" s="6" customFormat="1" ht="10.5" customHeight="1" x14ac:dyDescent="0.15">
      <c r="A56" s="30" t="s">
        <v>175</v>
      </c>
      <c r="B56" s="31" t="s">
        <v>176</v>
      </c>
      <c r="C56" s="32">
        <f>EnrollExtract!F53</f>
        <v>252.62899999999999</v>
      </c>
      <c r="D56" s="33">
        <f>Table34B!D53</f>
        <v>22</v>
      </c>
      <c r="E56" s="34">
        <f t="shared" si="0"/>
        <v>11.483136363636364</v>
      </c>
      <c r="F56" s="35">
        <f t="shared" si="1"/>
        <v>87.084222318102832</v>
      </c>
      <c r="G56" s="33">
        <f>Table36B!D53</f>
        <v>2</v>
      </c>
      <c r="H56" s="34">
        <f t="shared" si="2"/>
        <v>126.3145</v>
      </c>
      <c r="I56" s="36">
        <f t="shared" si="3"/>
        <v>7.9167474834638938</v>
      </c>
      <c r="J56" s="37">
        <f>Table38B!D53</f>
        <v>12.95</v>
      </c>
      <c r="K56" s="38">
        <f t="shared" si="4"/>
        <v>19.508030888030888</v>
      </c>
      <c r="L56" s="39">
        <f t="shared" si="5"/>
        <v>51.260939955428711</v>
      </c>
    </row>
    <row r="57" spans="1:12" s="6" customFormat="1" ht="10.5" customHeight="1" x14ac:dyDescent="0.15">
      <c r="A57" s="30">
        <v>10003</v>
      </c>
      <c r="B57" s="31" t="s">
        <v>177</v>
      </c>
      <c r="C57" s="32">
        <f>EnrollExtract!F54</f>
        <v>39.9</v>
      </c>
      <c r="D57" s="33">
        <f>Table34B!D54</f>
        <v>3</v>
      </c>
      <c r="E57" s="34">
        <f t="shared" si="0"/>
        <v>13.299999999999999</v>
      </c>
      <c r="F57" s="35">
        <f t="shared" si="1"/>
        <v>75.187969924812023</v>
      </c>
      <c r="G57" s="33">
        <f>Table36B!D54</f>
        <v>1</v>
      </c>
      <c r="H57" s="34">
        <f t="shared" si="2"/>
        <v>39.9</v>
      </c>
      <c r="I57" s="36">
        <f t="shared" si="3"/>
        <v>25.062656641604011</v>
      </c>
      <c r="J57" s="37">
        <f>Table38B!D54</f>
        <v>5.34</v>
      </c>
      <c r="K57" s="38">
        <f t="shared" si="4"/>
        <v>7.4719101123595504</v>
      </c>
      <c r="L57" s="39">
        <f t="shared" si="5"/>
        <v>133.8345864661654</v>
      </c>
    </row>
    <row r="58" spans="1:12" s="6" customFormat="1" ht="10.5" customHeight="1" x14ac:dyDescent="0.15">
      <c r="A58" s="30">
        <v>10050</v>
      </c>
      <c r="B58" s="31" t="s">
        <v>178</v>
      </c>
      <c r="C58" s="32">
        <f>EnrollExtract!F55</f>
        <v>242.32700000000003</v>
      </c>
      <c r="D58" s="33">
        <f>Table34B!D55</f>
        <v>16.5</v>
      </c>
      <c r="E58" s="34">
        <f t="shared" si="0"/>
        <v>14.68648484848485</v>
      </c>
      <c r="F58" s="35">
        <f t="shared" si="1"/>
        <v>68.089812526049514</v>
      </c>
      <c r="G58" s="33">
        <f>Table36B!D55</f>
        <v>2</v>
      </c>
      <c r="H58" s="34">
        <f t="shared" si="2"/>
        <v>121.16350000000001</v>
      </c>
      <c r="I58" s="36">
        <f t="shared" si="3"/>
        <v>8.2533106092181221</v>
      </c>
      <c r="J58" s="37">
        <f>Table38B!D55</f>
        <v>15.35</v>
      </c>
      <c r="K58" s="38">
        <f t="shared" si="4"/>
        <v>15.786775244299676</v>
      </c>
      <c r="L58" s="39">
        <f t="shared" si="5"/>
        <v>63.344158925749085</v>
      </c>
    </row>
    <row r="59" spans="1:12" s="6" customFormat="1" ht="10.5" customHeight="1" x14ac:dyDescent="0.15">
      <c r="A59" s="30">
        <v>10065</v>
      </c>
      <c r="B59" s="31" t="s">
        <v>179</v>
      </c>
      <c r="C59" s="32">
        <f>EnrollExtract!F56</f>
        <v>48.908000000000001</v>
      </c>
      <c r="D59" s="33">
        <f>Table34B!D56</f>
        <v>3.62</v>
      </c>
      <c r="E59" s="34">
        <f t="shared" si="0"/>
        <v>13.51049723756906</v>
      </c>
      <c r="F59" s="35">
        <f t="shared" si="1"/>
        <v>74.016520814590663</v>
      </c>
      <c r="G59" s="33">
        <f>Table36B!D56</f>
        <v>0.09</v>
      </c>
      <c r="H59" s="34">
        <f t="shared" si="2"/>
        <v>543.42222222222222</v>
      </c>
      <c r="I59" s="36">
        <f t="shared" si="3"/>
        <v>1.8401897440091599</v>
      </c>
      <c r="J59" s="37">
        <f>Table38B!D56</f>
        <v>5.39</v>
      </c>
      <c r="K59" s="38">
        <f t="shared" si="4"/>
        <v>9.0738404452690169</v>
      </c>
      <c r="L59" s="39">
        <f t="shared" si="5"/>
        <v>110.20691911343746</v>
      </c>
    </row>
    <row r="60" spans="1:12" s="6" customFormat="1" ht="10.5" customHeight="1" x14ac:dyDescent="0.15">
      <c r="A60" s="30">
        <v>10070</v>
      </c>
      <c r="B60" s="31" t="s">
        <v>180</v>
      </c>
      <c r="C60" s="32">
        <f>EnrollExtract!F57</f>
        <v>201.90699999999998</v>
      </c>
      <c r="D60" s="33">
        <f>Table34B!D57</f>
        <v>19.5</v>
      </c>
      <c r="E60" s="34">
        <f t="shared" si="0"/>
        <v>10.354205128205127</v>
      </c>
      <c r="F60" s="35">
        <f t="shared" si="1"/>
        <v>96.57911810883229</v>
      </c>
      <c r="G60" s="33">
        <f>Table36B!D57</f>
        <v>3</v>
      </c>
      <c r="H60" s="34">
        <f t="shared" si="2"/>
        <v>67.302333333333323</v>
      </c>
      <c r="I60" s="36">
        <f t="shared" si="3"/>
        <v>14.858325862897276</v>
      </c>
      <c r="J60" s="37">
        <f>Table38B!D57</f>
        <v>17.95</v>
      </c>
      <c r="K60" s="38">
        <f t="shared" si="4"/>
        <v>11.248300835654595</v>
      </c>
      <c r="L60" s="39">
        <f t="shared" si="5"/>
        <v>88.902316413002026</v>
      </c>
    </row>
    <row r="61" spans="1:12" s="6" customFormat="1" ht="10.5" customHeight="1" x14ac:dyDescent="0.15">
      <c r="A61" s="30">
        <v>10309</v>
      </c>
      <c r="B61" s="31" t="s">
        <v>181</v>
      </c>
      <c r="C61" s="32">
        <f>EnrollExtract!F58</f>
        <v>331.95399999999995</v>
      </c>
      <c r="D61" s="33">
        <f>Table34B!D58</f>
        <v>24.55</v>
      </c>
      <c r="E61" s="34">
        <f t="shared" si="0"/>
        <v>13.521547861507125</v>
      </c>
      <c r="F61" s="35">
        <f t="shared" si="1"/>
        <v>73.956030052356667</v>
      </c>
      <c r="G61" s="33">
        <f>Table36B!D58</f>
        <v>2.0499999999999998</v>
      </c>
      <c r="H61" s="34">
        <f t="shared" si="2"/>
        <v>161.92878048780486</v>
      </c>
      <c r="I61" s="36">
        <f t="shared" si="3"/>
        <v>6.1755544442904737</v>
      </c>
      <c r="J61" s="37">
        <f>Table38B!D58</f>
        <v>20.25</v>
      </c>
      <c r="K61" s="38">
        <f t="shared" si="4"/>
        <v>16.392790123456788</v>
      </c>
      <c r="L61" s="39">
        <f t="shared" si="5"/>
        <v>61.002428047259571</v>
      </c>
    </row>
    <row r="62" spans="1:12" s="6" customFormat="1" ht="10.5" customHeight="1" x14ac:dyDescent="0.15">
      <c r="A62" s="30">
        <v>11001</v>
      </c>
      <c r="B62" s="31" t="s">
        <v>182</v>
      </c>
      <c r="C62" s="32">
        <f>EnrollExtract!F59</f>
        <v>17954.172999999999</v>
      </c>
      <c r="D62" s="33">
        <f>Table34B!D59</f>
        <v>1247.49</v>
      </c>
      <c r="E62" s="34">
        <f t="shared" si="0"/>
        <v>14.392238013931975</v>
      </c>
      <c r="F62" s="35">
        <f t="shared" si="1"/>
        <v>69.481897049783356</v>
      </c>
      <c r="G62" s="33">
        <f>Table36B!D59</f>
        <v>74.03</v>
      </c>
      <c r="H62" s="34">
        <f t="shared" si="2"/>
        <v>242.52563825476156</v>
      </c>
      <c r="I62" s="36">
        <f t="shared" si="3"/>
        <v>4.1232754078954237</v>
      </c>
      <c r="J62" s="37">
        <f>Table38B!D59</f>
        <v>748.44</v>
      </c>
      <c r="K62" s="38">
        <f t="shared" si="4"/>
        <v>23.988794024905133</v>
      </c>
      <c r="L62" s="39">
        <f t="shared" si="5"/>
        <v>41.686130572541551</v>
      </c>
    </row>
    <row r="63" spans="1:12" s="6" customFormat="1" ht="10.5" customHeight="1" x14ac:dyDescent="0.15">
      <c r="A63" s="30">
        <v>11051</v>
      </c>
      <c r="B63" s="31" t="s">
        <v>183</v>
      </c>
      <c r="C63" s="32">
        <f>EnrollExtract!F60</f>
        <v>2038.8790000000004</v>
      </c>
      <c r="D63" s="33">
        <f>Table34B!D60</f>
        <v>137.75</v>
      </c>
      <c r="E63" s="34">
        <f t="shared" si="0"/>
        <v>14.801299455535393</v>
      </c>
      <c r="F63" s="35">
        <f t="shared" si="1"/>
        <v>67.561635585044527</v>
      </c>
      <c r="G63" s="33">
        <f>Table36B!D60</f>
        <v>10.27</v>
      </c>
      <c r="H63" s="34">
        <f t="shared" si="2"/>
        <v>198.52765335929897</v>
      </c>
      <c r="I63" s="36">
        <f t="shared" si="3"/>
        <v>5.0370816512407055</v>
      </c>
      <c r="J63" s="37">
        <f>Table38B!D60</f>
        <v>100.71</v>
      </c>
      <c r="K63" s="38">
        <f t="shared" si="4"/>
        <v>20.245050143977764</v>
      </c>
      <c r="L63" s="39">
        <f t="shared" si="5"/>
        <v>49.394789980180271</v>
      </c>
    </row>
    <row r="64" spans="1:12" s="6" customFormat="1" ht="10.5" customHeight="1" x14ac:dyDescent="0.15">
      <c r="A64" s="30">
        <v>11054</v>
      </c>
      <c r="B64" s="31" t="s">
        <v>184</v>
      </c>
      <c r="C64" s="32">
        <f>EnrollExtract!F61</f>
        <v>15.2</v>
      </c>
      <c r="D64" s="33">
        <f>Table34B!D61</f>
        <v>2</v>
      </c>
      <c r="E64" s="34">
        <f t="shared" si="0"/>
        <v>7.6</v>
      </c>
      <c r="F64" s="35">
        <f t="shared" si="1"/>
        <v>131.57894736842104</v>
      </c>
      <c r="G64" s="33">
        <f>Table36B!D61</f>
        <v>0.21</v>
      </c>
      <c r="H64" s="34">
        <f t="shared" si="2"/>
        <v>72.38095238095238</v>
      </c>
      <c r="I64" s="36">
        <f t="shared" si="3"/>
        <v>13.815789473684211</v>
      </c>
      <c r="J64" s="37">
        <f>Table38B!D61</f>
        <v>1.38</v>
      </c>
      <c r="K64" s="38">
        <f t="shared" si="4"/>
        <v>11.014492753623189</v>
      </c>
      <c r="L64" s="39">
        <f t="shared" si="5"/>
        <v>90.78947368421052</v>
      </c>
    </row>
    <row r="65" spans="1:12" s="6" customFormat="1" ht="10.5" customHeight="1" x14ac:dyDescent="0.15">
      <c r="A65" s="30">
        <v>11056</v>
      </c>
      <c r="B65" s="31" t="s">
        <v>185</v>
      </c>
      <c r="C65" s="32">
        <f>EnrollExtract!F62</f>
        <v>40.936999999999998</v>
      </c>
      <c r="D65" s="33">
        <f>Table34B!D62</f>
        <v>10.33</v>
      </c>
      <c r="E65" s="34">
        <f t="shared" si="0"/>
        <v>3.9629235237173277</v>
      </c>
      <c r="F65" s="35">
        <f t="shared" si="1"/>
        <v>252.3389598651587</v>
      </c>
      <c r="G65" s="33">
        <f>Table36B!D62</f>
        <v>0.98</v>
      </c>
      <c r="H65" s="34">
        <f t="shared" si="2"/>
        <v>41.772448979591836</v>
      </c>
      <c r="I65" s="36">
        <f t="shared" si="3"/>
        <v>23.939223685174781</v>
      </c>
      <c r="J65" s="37">
        <f>Table38B!D62</f>
        <v>6.88</v>
      </c>
      <c r="K65" s="38">
        <f t="shared" si="4"/>
        <v>5.9501453488372089</v>
      </c>
      <c r="L65" s="39">
        <f t="shared" si="5"/>
        <v>168.0631213816352</v>
      </c>
    </row>
    <row r="66" spans="1:12" s="6" customFormat="1" ht="10.5" customHeight="1" x14ac:dyDescent="0.15">
      <c r="A66" s="30">
        <v>12110</v>
      </c>
      <c r="B66" s="31" t="s">
        <v>186</v>
      </c>
      <c r="C66" s="32">
        <f>EnrollExtract!F63</f>
        <v>302.01400000000001</v>
      </c>
      <c r="D66" s="33">
        <f>Table34B!D63</f>
        <v>23.43</v>
      </c>
      <c r="E66" s="34">
        <f t="shared" si="0"/>
        <v>12.890055484421682</v>
      </c>
      <c r="F66" s="35">
        <f t="shared" si="1"/>
        <v>77.579185070890745</v>
      </c>
      <c r="G66" s="33">
        <f>Table36B!D63</f>
        <v>2.29</v>
      </c>
      <c r="H66" s="34">
        <f t="shared" si="2"/>
        <v>131.88384279475983</v>
      </c>
      <c r="I66" s="36">
        <f t="shared" si="3"/>
        <v>7.5824299535783108</v>
      </c>
      <c r="J66" s="37">
        <f>Table38B!D63</f>
        <v>20.79</v>
      </c>
      <c r="K66" s="38">
        <f t="shared" si="4"/>
        <v>14.526887926887929</v>
      </c>
      <c r="L66" s="39">
        <f t="shared" si="5"/>
        <v>68.837868443184746</v>
      </c>
    </row>
    <row r="67" spans="1:12" s="6" customFormat="1" ht="10.5" customHeight="1" x14ac:dyDescent="0.15">
      <c r="A67" s="30">
        <v>13073</v>
      </c>
      <c r="B67" s="31" t="s">
        <v>187</v>
      </c>
      <c r="C67" s="32">
        <f>EnrollExtract!F64</f>
        <v>2376.6019999999999</v>
      </c>
      <c r="D67" s="33">
        <f>Table34B!D64</f>
        <v>170.06</v>
      </c>
      <c r="E67" s="34">
        <f t="shared" si="0"/>
        <v>13.975079383746912</v>
      </c>
      <c r="F67" s="35">
        <f t="shared" si="1"/>
        <v>71.555944158929435</v>
      </c>
      <c r="G67" s="33">
        <f>Table36B!D64</f>
        <v>16.5</v>
      </c>
      <c r="H67" s="34">
        <f t="shared" si="2"/>
        <v>144.03648484848483</v>
      </c>
      <c r="I67" s="36">
        <f t="shared" si="3"/>
        <v>6.9426853970500746</v>
      </c>
      <c r="J67" s="37">
        <f>Table38B!D64</f>
        <v>147.94</v>
      </c>
      <c r="K67" s="38">
        <f t="shared" si="4"/>
        <v>16.064634311207246</v>
      </c>
      <c r="L67" s="39">
        <f t="shared" si="5"/>
        <v>62.248538038762909</v>
      </c>
    </row>
    <row r="68" spans="1:12" s="6" customFormat="1" ht="10.5" customHeight="1" x14ac:dyDescent="0.15">
      <c r="A68" s="30">
        <v>13144</v>
      </c>
      <c r="B68" s="31" t="s">
        <v>188</v>
      </c>
      <c r="C68" s="32">
        <f>EnrollExtract!F65</f>
        <v>2929.0139999999997</v>
      </c>
      <c r="D68" s="33">
        <f>Table34B!D65</f>
        <v>210.99</v>
      </c>
      <c r="E68" s="34">
        <f t="shared" si="0"/>
        <v>13.882240864495946</v>
      </c>
      <c r="F68" s="35">
        <f t="shared" si="1"/>
        <v>72.034479862506643</v>
      </c>
      <c r="G68" s="33">
        <f>Table36B!D65</f>
        <v>16.14</v>
      </c>
      <c r="H68" s="34">
        <f t="shared" si="2"/>
        <v>181.47546468401484</v>
      </c>
      <c r="I68" s="36">
        <f t="shared" si="3"/>
        <v>5.5103867717941952</v>
      </c>
      <c r="J68" s="37">
        <f>Table38B!D65</f>
        <v>157.80000000000001</v>
      </c>
      <c r="K68" s="38">
        <f t="shared" si="4"/>
        <v>18.561558935361212</v>
      </c>
      <c r="L68" s="39">
        <f t="shared" si="5"/>
        <v>53.874785166612391</v>
      </c>
    </row>
    <row r="69" spans="1:12" s="6" customFormat="1" ht="10.5" customHeight="1" x14ac:dyDescent="0.15">
      <c r="A69" s="30">
        <v>13146</v>
      </c>
      <c r="B69" s="31" t="s">
        <v>189</v>
      </c>
      <c r="C69" s="32">
        <f>EnrollExtract!F66</f>
        <v>875.64400000000001</v>
      </c>
      <c r="D69" s="33">
        <f>Table34B!D66</f>
        <v>66.959999999999994</v>
      </c>
      <c r="E69" s="34">
        <f t="shared" si="0"/>
        <v>13.077120669056153</v>
      </c>
      <c r="F69" s="35">
        <f t="shared" si="1"/>
        <v>76.469432783185852</v>
      </c>
      <c r="G69" s="33">
        <f>Table36B!D66</f>
        <v>7</v>
      </c>
      <c r="H69" s="34">
        <f t="shared" si="2"/>
        <v>125.092</v>
      </c>
      <c r="I69" s="36">
        <f t="shared" si="3"/>
        <v>7.99411633038084</v>
      </c>
      <c r="J69" s="37">
        <f>Table38B!D66</f>
        <v>46.53</v>
      </c>
      <c r="K69" s="38">
        <f t="shared" si="4"/>
        <v>18.818912529550825</v>
      </c>
      <c r="L69" s="39">
        <f t="shared" si="5"/>
        <v>53.138033264660066</v>
      </c>
    </row>
    <row r="70" spans="1:12" s="6" customFormat="1" ht="10.5" customHeight="1" x14ac:dyDescent="0.15">
      <c r="A70" s="30">
        <v>13151</v>
      </c>
      <c r="B70" s="31" t="s">
        <v>68</v>
      </c>
      <c r="C70" s="32">
        <f>EnrollExtract!F67</f>
        <v>214.77800000000002</v>
      </c>
      <c r="D70" s="33">
        <f>Table34B!D67</f>
        <v>15.41</v>
      </c>
      <c r="E70" s="34">
        <f t="shared" si="0"/>
        <v>13.937573004542505</v>
      </c>
      <c r="F70" s="35">
        <f t="shared" si="1"/>
        <v>71.748503105532208</v>
      </c>
      <c r="G70" s="33">
        <f>Table36B!D67</f>
        <v>2.23</v>
      </c>
      <c r="H70" s="34">
        <f t="shared" si="2"/>
        <v>96.31300448430494</v>
      </c>
      <c r="I70" s="36">
        <f t="shared" si="3"/>
        <v>10.382813882241196</v>
      </c>
      <c r="J70" s="37">
        <f>Table38B!D67</f>
        <v>13.13</v>
      </c>
      <c r="K70" s="38">
        <f t="shared" si="4"/>
        <v>16.357806549885758</v>
      </c>
      <c r="L70" s="39">
        <f t="shared" si="5"/>
        <v>61.13289070575199</v>
      </c>
    </row>
    <row r="71" spans="1:12" s="6" customFormat="1" ht="10.5" customHeight="1" x14ac:dyDescent="0.15">
      <c r="A71" s="30">
        <v>13156</v>
      </c>
      <c r="B71" s="31" t="s">
        <v>190</v>
      </c>
      <c r="C71" s="32">
        <f>EnrollExtract!F68</f>
        <v>536.03700000000003</v>
      </c>
      <c r="D71" s="33">
        <f>Table34B!D68</f>
        <v>37.979999999999997</v>
      </c>
      <c r="E71" s="34">
        <f t="shared" si="0"/>
        <v>14.113665086887838</v>
      </c>
      <c r="F71" s="35">
        <f t="shared" si="1"/>
        <v>70.853317961260132</v>
      </c>
      <c r="G71" s="33">
        <f>Table36B!D68</f>
        <v>3.95</v>
      </c>
      <c r="H71" s="34">
        <f t="shared" si="2"/>
        <v>135.70556962025316</v>
      </c>
      <c r="I71" s="36">
        <f t="shared" si="3"/>
        <v>7.3688943114001457</v>
      </c>
      <c r="J71" s="37">
        <f>Table38B!D68</f>
        <v>30.68</v>
      </c>
      <c r="K71" s="38">
        <f t="shared" si="4"/>
        <v>17.471870925684485</v>
      </c>
      <c r="L71" s="39">
        <f t="shared" si="5"/>
        <v>57.234855056647199</v>
      </c>
    </row>
    <row r="72" spans="1:12" s="6" customFormat="1" ht="10.5" customHeight="1" x14ac:dyDescent="0.15">
      <c r="A72" s="30">
        <v>13160</v>
      </c>
      <c r="B72" s="31" t="s">
        <v>191</v>
      </c>
      <c r="C72" s="32">
        <f>EnrollExtract!F69</f>
        <v>1688.2349999999999</v>
      </c>
      <c r="D72" s="33">
        <f>Table34B!D69</f>
        <v>106.7</v>
      </c>
      <c r="E72" s="34">
        <f t="shared" si="0"/>
        <v>15.822258669165885</v>
      </c>
      <c r="F72" s="35">
        <f t="shared" si="1"/>
        <v>63.202101603153594</v>
      </c>
      <c r="G72" s="33">
        <f>Table36B!D69</f>
        <v>9</v>
      </c>
      <c r="H72" s="34">
        <f t="shared" si="2"/>
        <v>187.58166666666665</v>
      </c>
      <c r="I72" s="36">
        <f t="shared" si="3"/>
        <v>5.3310113817093008</v>
      </c>
      <c r="J72" s="37">
        <f>Table38B!D69</f>
        <v>84.46</v>
      </c>
      <c r="K72" s="38">
        <f t="shared" si="4"/>
        <v>19.988574473123371</v>
      </c>
      <c r="L72" s="39">
        <f t="shared" si="5"/>
        <v>50.028580144351942</v>
      </c>
    </row>
    <row r="73" spans="1:12" s="6" customFormat="1" ht="10.5" customHeight="1" x14ac:dyDescent="0.15">
      <c r="A73" s="30">
        <v>13161</v>
      </c>
      <c r="B73" s="31" t="s">
        <v>192</v>
      </c>
      <c r="C73" s="32">
        <f>EnrollExtract!F70</f>
        <v>8510.4459999999999</v>
      </c>
      <c r="D73" s="33">
        <f>Table34B!D70</f>
        <v>519.02</v>
      </c>
      <c r="E73" s="34">
        <f t="shared" ref="E73:E137" si="6">IF(D73=0,0,C73/D73)</f>
        <v>16.39714461870448</v>
      </c>
      <c r="F73" s="35">
        <f t="shared" ref="F73:F137" si="7">(+D73/C73)*1000</f>
        <v>60.986227983821294</v>
      </c>
      <c r="G73" s="33">
        <f>Table36B!D70</f>
        <v>31</v>
      </c>
      <c r="H73" s="34">
        <f t="shared" ref="H73:H137" si="8">IF(G73=0,0,C73/G73)</f>
        <v>274.53051612903226</v>
      </c>
      <c r="I73" s="36">
        <f t="shared" ref="I73:I137" si="9">(+G73/C73)*1000</f>
        <v>3.6425823041471626</v>
      </c>
      <c r="J73" s="37">
        <f>Table38B!D70</f>
        <v>366.91</v>
      </c>
      <c r="K73" s="38">
        <f t="shared" ref="K73:K137" si="10">IF(J73=0,0,C73/J73)</f>
        <v>23.194914284156877</v>
      </c>
      <c r="L73" s="39">
        <f t="shared" ref="L73:L137" si="11">(+J73/C73)*1000</f>
        <v>43.112899135955978</v>
      </c>
    </row>
    <row r="74" spans="1:12" s="6" customFormat="1" ht="10.5" customHeight="1" x14ac:dyDescent="0.15">
      <c r="A74" s="30">
        <v>13165</v>
      </c>
      <c r="B74" s="31" t="s">
        <v>193</v>
      </c>
      <c r="C74" s="32">
        <f>EnrollExtract!F71</f>
        <v>2571.373</v>
      </c>
      <c r="D74" s="33">
        <f>Table34B!D71</f>
        <v>157.11000000000001</v>
      </c>
      <c r="E74" s="34">
        <f t="shared" si="6"/>
        <v>16.366704856469987</v>
      </c>
      <c r="F74" s="35">
        <f t="shared" si="7"/>
        <v>61.099653764739699</v>
      </c>
      <c r="G74" s="33">
        <f>Table36B!D71</f>
        <v>11.93</v>
      </c>
      <c r="H74" s="34">
        <f t="shared" si="8"/>
        <v>215.53839061190277</v>
      </c>
      <c r="I74" s="36">
        <f t="shared" si="9"/>
        <v>4.6395447101606813</v>
      </c>
      <c r="J74" s="37">
        <f>Table38B!D71</f>
        <v>103.72</v>
      </c>
      <c r="K74" s="38">
        <f t="shared" si="10"/>
        <v>24.791486694947938</v>
      </c>
      <c r="L74" s="39">
        <f t="shared" si="11"/>
        <v>40.336427270567128</v>
      </c>
    </row>
    <row r="75" spans="1:12" s="6" customFormat="1" ht="10.5" customHeight="1" x14ac:dyDescent="0.15">
      <c r="A75" s="30">
        <v>13167</v>
      </c>
      <c r="B75" s="31" t="s">
        <v>194</v>
      </c>
      <c r="C75" s="32">
        <f>EnrollExtract!F72</f>
        <v>138.63500000000002</v>
      </c>
      <c r="D75" s="33">
        <f>Table34B!D72</f>
        <v>12.95</v>
      </c>
      <c r="E75" s="34">
        <f t="shared" si="6"/>
        <v>10.705405405405408</v>
      </c>
      <c r="F75" s="35">
        <f t="shared" si="7"/>
        <v>93.410754859883838</v>
      </c>
      <c r="G75" s="33">
        <f>Table36B!D72</f>
        <v>1.9</v>
      </c>
      <c r="H75" s="34">
        <f t="shared" si="8"/>
        <v>72.965789473684225</v>
      </c>
      <c r="I75" s="36">
        <f t="shared" si="9"/>
        <v>13.705052836585276</v>
      </c>
      <c r="J75" s="37">
        <f>Table38B!D72</f>
        <v>12.35</v>
      </c>
      <c r="K75" s="38">
        <f t="shared" si="10"/>
        <v>11.225506072874495</v>
      </c>
      <c r="L75" s="39">
        <f t="shared" si="11"/>
        <v>89.082843437804286</v>
      </c>
    </row>
    <row r="76" spans="1:12" s="6" customFormat="1" ht="10.5" customHeight="1" x14ac:dyDescent="0.15">
      <c r="A76" s="30">
        <v>13301</v>
      </c>
      <c r="B76" s="31" t="s">
        <v>195</v>
      </c>
      <c r="C76" s="32">
        <f>EnrollExtract!F73</f>
        <v>714.33799999999997</v>
      </c>
      <c r="D76" s="33">
        <f>Table34B!D73</f>
        <v>46.28</v>
      </c>
      <c r="E76" s="34">
        <f t="shared" si="6"/>
        <v>15.435133967156437</v>
      </c>
      <c r="F76" s="35">
        <f t="shared" si="7"/>
        <v>64.787257572745688</v>
      </c>
      <c r="G76" s="33">
        <f>Table36B!D73</f>
        <v>6.15</v>
      </c>
      <c r="H76" s="34">
        <f t="shared" si="8"/>
        <v>116.15252032520324</v>
      </c>
      <c r="I76" s="36">
        <f t="shared" si="9"/>
        <v>8.6093697941310712</v>
      </c>
      <c r="J76" s="37">
        <f>Table38B!D73</f>
        <v>54.05</v>
      </c>
      <c r="K76" s="38">
        <f t="shared" si="10"/>
        <v>13.216244218316374</v>
      </c>
      <c r="L76" s="39">
        <f t="shared" si="11"/>
        <v>75.664461361428351</v>
      </c>
    </row>
    <row r="77" spans="1:12" s="6" customFormat="1" ht="10.5" customHeight="1" x14ac:dyDescent="0.15">
      <c r="A77" s="30">
        <v>14005</v>
      </c>
      <c r="B77" s="31" t="s">
        <v>196</v>
      </c>
      <c r="C77" s="32">
        <f>EnrollExtract!F74</f>
        <v>3242.8919999999998</v>
      </c>
      <c r="D77" s="33">
        <f>Table34B!D74</f>
        <v>225.96</v>
      </c>
      <c r="E77" s="34">
        <f t="shared" si="6"/>
        <v>14.351619755708974</v>
      </c>
      <c r="F77" s="35">
        <f t="shared" si="7"/>
        <v>69.678546186551998</v>
      </c>
      <c r="G77" s="33">
        <f>Table36B!D74</f>
        <v>14.2</v>
      </c>
      <c r="H77" s="34">
        <f t="shared" si="8"/>
        <v>228.37267605633804</v>
      </c>
      <c r="I77" s="36">
        <f t="shared" si="9"/>
        <v>4.3788075581918848</v>
      </c>
      <c r="J77" s="37">
        <f>Table38B!D74</f>
        <v>175.68</v>
      </c>
      <c r="K77" s="38">
        <f t="shared" si="10"/>
        <v>18.459084699453552</v>
      </c>
      <c r="L77" s="39">
        <f t="shared" si="11"/>
        <v>54.173867029799332</v>
      </c>
    </row>
    <row r="78" spans="1:12" s="6" customFormat="1" ht="10.5" customHeight="1" x14ac:dyDescent="0.15">
      <c r="A78" s="30">
        <v>14028</v>
      </c>
      <c r="B78" s="31" t="s">
        <v>197</v>
      </c>
      <c r="C78" s="32">
        <f>EnrollExtract!F75</f>
        <v>1567.7429999999999</v>
      </c>
      <c r="D78" s="33">
        <f>Table34B!D75</f>
        <v>99.82</v>
      </c>
      <c r="E78" s="34">
        <f t="shared" si="6"/>
        <v>15.705700260468845</v>
      </c>
      <c r="F78" s="35">
        <f t="shared" si="7"/>
        <v>63.671150182140828</v>
      </c>
      <c r="G78" s="33">
        <f>Table36B!D75</f>
        <v>9.92</v>
      </c>
      <c r="H78" s="34">
        <f t="shared" si="8"/>
        <v>158.03860887096775</v>
      </c>
      <c r="I78" s="36">
        <f t="shared" si="9"/>
        <v>6.3275677199643052</v>
      </c>
      <c r="J78" s="37">
        <f>Table38B!D75</f>
        <v>82.22</v>
      </c>
      <c r="K78" s="38">
        <f t="shared" si="10"/>
        <v>19.067659936755046</v>
      </c>
      <c r="L78" s="39">
        <f t="shared" si="11"/>
        <v>52.444820356397699</v>
      </c>
    </row>
    <row r="79" spans="1:12" s="6" customFormat="1" ht="10.5" customHeight="1" x14ac:dyDescent="0.15">
      <c r="A79" s="30">
        <v>14064</v>
      </c>
      <c r="B79" s="31" t="s">
        <v>198</v>
      </c>
      <c r="C79" s="32">
        <f>EnrollExtract!F76</f>
        <v>682.8370000000001</v>
      </c>
      <c r="D79" s="33">
        <f>Table34B!D76</f>
        <v>48.43</v>
      </c>
      <c r="E79" s="34">
        <f t="shared" si="6"/>
        <v>14.099463142680159</v>
      </c>
      <c r="F79" s="35">
        <f t="shared" si="7"/>
        <v>70.924686272126422</v>
      </c>
      <c r="G79" s="33">
        <f>Table36B!D76</f>
        <v>6.8</v>
      </c>
      <c r="H79" s="34">
        <f t="shared" si="8"/>
        <v>100.41720588235296</v>
      </c>
      <c r="I79" s="36">
        <f t="shared" si="9"/>
        <v>9.9584527493384201</v>
      </c>
      <c r="J79" s="37">
        <f>Table38B!D76</f>
        <v>40.72</v>
      </c>
      <c r="K79" s="38">
        <f t="shared" si="10"/>
        <v>16.769081532416507</v>
      </c>
      <c r="L79" s="39">
        <f t="shared" si="11"/>
        <v>59.633558228391244</v>
      </c>
    </row>
    <row r="80" spans="1:12" s="6" customFormat="1" ht="10.5" customHeight="1" x14ac:dyDescent="0.15">
      <c r="A80" s="30">
        <v>14065</v>
      </c>
      <c r="B80" s="31" t="s">
        <v>69</v>
      </c>
      <c r="C80" s="32">
        <f>EnrollExtract!F77</f>
        <v>318.654</v>
      </c>
      <c r="D80" s="33">
        <f>Table34B!D77</f>
        <v>21.64</v>
      </c>
      <c r="E80" s="34">
        <f t="shared" si="6"/>
        <v>14.725231053604436</v>
      </c>
      <c r="F80" s="35">
        <f t="shared" si="7"/>
        <v>67.910649168063159</v>
      </c>
      <c r="G80" s="33">
        <f>Table36B!D77</f>
        <v>2</v>
      </c>
      <c r="H80" s="34">
        <f t="shared" si="8"/>
        <v>159.327</v>
      </c>
      <c r="I80" s="36">
        <f t="shared" si="9"/>
        <v>6.2764001079540819</v>
      </c>
      <c r="J80" s="37">
        <f>Table38B!D77</f>
        <v>18.77</v>
      </c>
      <c r="K80" s="38">
        <f t="shared" si="10"/>
        <v>16.976771443793286</v>
      </c>
      <c r="L80" s="39">
        <f t="shared" si="11"/>
        <v>58.904015013149056</v>
      </c>
    </row>
    <row r="81" spans="1:12" s="6" customFormat="1" ht="10.5" customHeight="1" x14ac:dyDescent="0.15">
      <c r="A81" s="30">
        <v>14066</v>
      </c>
      <c r="B81" s="31" t="s">
        <v>199</v>
      </c>
      <c r="C81" s="32">
        <f>EnrollExtract!F78</f>
        <v>1367.0459999999998</v>
      </c>
      <c r="D81" s="33">
        <f>Table34B!D78</f>
        <v>89</v>
      </c>
      <c r="E81" s="34">
        <f t="shared" si="6"/>
        <v>15.360067415730335</v>
      </c>
      <c r="F81" s="35">
        <f t="shared" si="7"/>
        <v>65.103880922807292</v>
      </c>
      <c r="G81" s="33">
        <f>Table36B!D78</f>
        <v>7</v>
      </c>
      <c r="H81" s="34">
        <f t="shared" si="8"/>
        <v>195.2922857142857</v>
      </c>
      <c r="I81" s="36">
        <f t="shared" si="9"/>
        <v>5.1205299602207983</v>
      </c>
      <c r="J81" s="37">
        <f>Table38B!D78</f>
        <v>58.45</v>
      </c>
      <c r="K81" s="38">
        <f t="shared" si="10"/>
        <v>23.388297690333616</v>
      </c>
      <c r="L81" s="39">
        <f t="shared" si="11"/>
        <v>42.756425167843666</v>
      </c>
    </row>
    <row r="82" spans="1:12" s="6" customFormat="1" ht="10.5" customHeight="1" x14ac:dyDescent="0.15">
      <c r="A82" s="30">
        <v>14068</v>
      </c>
      <c r="B82" s="31" t="s">
        <v>200</v>
      </c>
      <c r="C82" s="32">
        <f>EnrollExtract!F79</f>
        <v>1512.4119999999998</v>
      </c>
      <c r="D82" s="33">
        <f>Table34B!D79</f>
        <v>97.7</v>
      </c>
      <c r="E82" s="34">
        <f t="shared" si="6"/>
        <v>15.480163766632547</v>
      </c>
      <c r="F82" s="35">
        <f t="shared" si="7"/>
        <v>64.598799797938668</v>
      </c>
      <c r="G82" s="33">
        <f>Table36B!D79</f>
        <v>11.02</v>
      </c>
      <c r="H82" s="34">
        <f t="shared" si="8"/>
        <v>137.2424682395644</v>
      </c>
      <c r="I82" s="36">
        <f t="shared" si="9"/>
        <v>7.2863743477306455</v>
      </c>
      <c r="J82" s="37">
        <f>Table38B!D79</f>
        <v>78.400000000000006</v>
      </c>
      <c r="K82" s="38">
        <f t="shared" si="10"/>
        <v>19.290969387755098</v>
      </c>
      <c r="L82" s="39">
        <f t="shared" si="11"/>
        <v>51.837726756994797</v>
      </c>
    </row>
    <row r="83" spans="1:12" s="6" customFormat="1" ht="10.5" customHeight="1" x14ac:dyDescent="0.15">
      <c r="A83" s="30">
        <v>14077</v>
      </c>
      <c r="B83" s="31" t="s">
        <v>201</v>
      </c>
      <c r="C83" s="32">
        <f>EnrollExtract!F80</f>
        <v>170.167</v>
      </c>
      <c r="D83" s="33">
        <f>Table34B!D80</f>
        <v>19.46</v>
      </c>
      <c r="E83" s="34">
        <f t="shared" si="6"/>
        <v>8.7444501541623847</v>
      </c>
      <c r="F83" s="35">
        <f t="shared" si="7"/>
        <v>114.35824807395089</v>
      </c>
      <c r="G83" s="33">
        <f>Table36B!D80</f>
        <v>1.7</v>
      </c>
      <c r="H83" s="34">
        <f t="shared" si="8"/>
        <v>100.09823529411766</v>
      </c>
      <c r="I83" s="36">
        <f t="shared" si="9"/>
        <v>9.9901861112906722</v>
      </c>
      <c r="J83" s="37">
        <f>Table38B!D80</f>
        <v>17.28</v>
      </c>
      <c r="K83" s="38">
        <f t="shared" si="10"/>
        <v>9.8476273148148135</v>
      </c>
      <c r="L83" s="39">
        <f t="shared" si="11"/>
        <v>101.54730353123696</v>
      </c>
    </row>
    <row r="84" spans="1:12" s="6" customFormat="1" ht="10.5" customHeight="1" x14ac:dyDescent="0.15">
      <c r="A84" s="30">
        <v>14097</v>
      </c>
      <c r="B84" s="31" t="s">
        <v>356</v>
      </c>
      <c r="C84" s="32">
        <f>EnrollExtract!F81</f>
        <v>194.36699999999999</v>
      </c>
      <c r="D84" s="33">
        <f>Table34B!D81</f>
        <v>14.87</v>
      </c>
      <c r="E84" s="34">
        <f t="shared" si="6"/>
        <v>13.071082716879623</v>
      </c>
      <c r="F84" s="35">
        <f t="shared" si="7"/>
        <v>76.504756465860964</v>
      </c>
      <c r="G84" s="33">
        <f>Table36B!D81</f>
        <v>2</v>
      </c>
      <c r="H84" s="34">
        <f t="shared" si="8"/>
        <v>97.183499999999995</v>
      </c>
      <c r="I84" s="36">
        <f t="shared" si="9"/>
        <v>10.289812571064019</v>
      </c>
      <c r="J84" s="37">
        <f>Table38B!D81</f>
        <v>14.34</v>
      </c>
      <c r="K84" s="38">
        <f t="shared" si="10"/>
        <v>13.554184100418409</v>
      </c>
      <c r="L84" s="39">
        <f t="shared" si="11"/>
        <v>73.77795613452902</v>
      </c>
    </row>
    <row r="85" spans="1:12" s="6" customFormat="1" ht="10.5" customHeight="1" x14ac:dyDescent="0.15">
      <c r="A85" s="30">
        <v>14099</v>
      </c>
      <c r="B85" s="31" t="s">
        <v>202</v>
      </c>
      <c r="C85" s="32">
        <f>EnrollExtract!F82</f>
        <v>167.49599999999998</v>
      </c>
      <c r="D85" s="33">
        <f>Table34B!D82</f>
        <v>12.57</v>
      </c>
      <c r="E85" s="34">
        <f t="shared" si="6"/>
        <v>13.32505966587112</v>
      </c>
      <c r="F85" s="35">
        <f t="shared" si="7"/>
        <v>75.046568276257361</v>
      </c>
      <c r="G85" s="33">
        <f>Table36B!D82</f>
        <v>1</v>
      </c>
      <c r="H85" s="34">
        <f t="shared" si="8"/>
        <v>167.49599999999998</v>
      </c>
      <c r="I85" s="36">
        <f t="shared" si="9"/>
        <v>5.9702918278645472</v>
      </c>
      <c r="J85" s="37">
        <f>Table38B!D82</f>
        <v>8.7100000000000009</v>
      </c>
      <c r="K85" s="38">
        <f t="shared" si="10"/>
        <v>19.23030998851894</v>
      </c>
      <c r="L85" s="39">
        <f t="shared" si="11"/>
        <v>52.001241820700209</v>
      </c>
    </row>
    <row r="86" spans="1:12" s="6" customFormat="1" ht="10.5" customHeight="1" x14ac:dyDescent="0.15">
      <c r="A86" s="30">
        <v>14104</v>
      </c>
      <c r="B86" s="31" t="s">
        <v>203</v>
      </c>
      <c r="C86" s="32">
        <f>EnrollExtract!F83</f>
        <v>59.423999999999999</v>
      </c>
      <c r="D86" s="33">
        <f>Table34B!D83</f>
        <v>3.43</v>
      </c>
      <c r="E86" s="34">
        <f t="shared" si="6"/>
        <v>17.324781341107872</v>
      </c>
      <c r="F86" s="35">
        <f t="shared" si="7"/>
        <v>57.720786214324178</v>
      </c>
      <c r="G86" s="33">
        <f>Table36B!D83</f>
        <v>0</v>
      </c>
      <c r="H86" s="34">
        <f t="shared" si="8"/>
        <v>0</v>
      </c>
      <c r="I86" s="36">
        <f t="shared" si="9"/>
        <v>0</v>
      </c>
      <c r="J86" s="37">
        <f>Table38B!D83</f>
        <v>3.39</v>
      </c>
      <c r="K86" s="38">
        <f t="shared" si="10"/>
        <v>17.529203539823008</v>
      </c>
      <c r="L86" s="39">
        <f t="shared" si="11"/>
        <v>57.047657512116317</v>
      </c>
    </row>
    <row r="87" spans="1:12" s="6" customFormat="1" ht="10.5" customHeight="1" x14ac:dyDescent="0.15">
      <c r="A87" s="30">
        <v>14117</v>
      </c>
      <c r="B87" s="31" t="s">
        <v>204</v>
      </c>
      <c r="C87" s="32">
        <f>EnrollExtract!F84</f>
        <v>147.41299999999998</v>
      </c>
      <c r="D87" s="33">
        <f>Table34B!D84</f>
        <v>15.66</v>
      </c>
      <c r="E87" s="34">
        <f t="shared" si="6"/>
        <v>9.413346104725413</v>
      </c>
      <c r="F87" s="35">
        <f t="shared" si="7"/>
        <v>106.23215048876287</v>
      </c>
      <c r="G87" s="33">
        <f>Table36B!D84</f>
        <v>2</v>
      </c>
      <c r="H87" s="34">
        <f t="shared" si="8"/>
        <v>73.706499999999991</v>
      </c>
      <c r="I87" s="36">
        <f t="shared" si="9"/>
        <v>13.5673244557807</v>
      </c>
      <c r="J87" s="37">
        <f>Table38B!D84</f>
        <v>11.56</v>
      </c>
      <c r="K87" s="38">
        <f t="shared" si="10"/>
        <v>12.751989619377161</v>
      </c>
      <c r="L87" s="39">
        <f t="shared" si="11"/>
        <v>78.419135354412447</v>
      </c>
    </row>
    <row r="88" spans="1:12" s="6" customFormat="1" ht="10.5" customHeight="1" x14ac:dyDescent="0.15">
      <c r="A88" s="30">
        <v>14172</v>
      </c>
      <c r="B88" s="31" t="s">
        <v>205</v>
      </c>
      <c r="C88" s="32">
        <f>EnrollExtract!F85</f>
        <v>590.01299999999992</v>
      </c>
      <c r="D88" s="33">
        <f>Table34B!D85</f>
        <v>46.69</v>
      </c>
      <c r="E88" s="34">
        <f t="shared" si="6"/>
        <v>12.636817305632897</v>
      </c>
      <c r="F88" s="35">
        <f t="shared" si="7"/>
        <v>79.133849593144561</v>
      </c>
      <c r="G88" s="33">
        <f>Table36B!D85</f>
        <v>4</v>
      </c>
      <c r="H88" s="34">
        <f t="shared" si="8"/>
        <v>147.50324999999998</v>
      </c>
      <c r="I88" s="36">
        <f t="shared" si="9"/>
        <v>6.7795116378791667</v>
      </c>
      <c r="J88" s="37">
        <f>Table38B!D85</f>
        <v>31.86</v>
      </c>
      <c r="K88" s="38">
        <f t="shared" si="10"/>
        <v>18.518926553672316</v>
      </c>
      <c r="L88" s="39">
        <f t="shared" si="11"/>
        <v>53.998810195707556</v>
      </c>
    </row>
    <row r="89" spans="1:12" s="6" customFormat="1" ht="10.5" customHeight="1" x14ac:dyDescent="0.15">
      <c r="A89" s="30">
        <v>14400</v>
      </c>
      <c r="B89" s="31" t="s">
        <v>206</v>
      </c>
      <c r="C89" s="32">
        <f>EnrollExtract!F86</f>
        <v>276.58800000000002</v>
      </c>
      <c r="D89" s="33">
        <f>Table34B!D86</f>
        <v>21.54</v>
      </c>
      <c r="E89" s="34">
        <f t="shared" si="6"/>
        <v>12.840668523676882</v>
      </c>
      <c r="F89" s="35">
        <f t="shared" si="7"/>
        <v>77.877565187209854</v>
      </c>
      <c r="G89" s="33">
        <f>Table36B!D86</f>
        <v>2.6</v>
      </c>
      <c r="H89" s="34">
        <f t="shared" si="8"/>
        <v>106.38000000000001</v>
      </c>
      <c r="I89" s="36">
        <f t="shared" si="9"/>
        <v>9.4002632073698056</v>
      </c>
      <c r="J89" s="37">
        <f>Table38B!D86</f>
        <v>17.25</v>
      </c>
      <c r="K89" s="38">
        <f t="shared" si="10"/>
        <v>16.03408695652174</v>
      </c>
      <c r="L89" s="39">
        <f t="shared" si="11"/>
        <v>62.367130895049677</v>
      </c>
    </row>
    <row r="90" spans="1:12" s="6" customFormat="1" ht="10.5" customHeight="1" x14ac:dyDescent="0.15">
      <c r="A90" s="30">
        <v>15201</v>
      </c>
      <c r="B90" s="31" t="s">
        <v>207</v>
      </c>
      <c r="C90" s="32">
        <f>EnrollExtract!F87</f>
        <v>5754.1880000000001</v>
      </c>
      <c r="D90" s="33">
        <f>Table34B!D87</f>
        <v>390.98</v>
      </c>
      <c r="E90" s="34">
        <f t="shared" si="6"/>
        <v>14.717346155813596</v>
      </c>
      <c r="F90" s="35">
        <f t="shared" si="7"/>
        <v>67.94703266559938</v>
      </c>
      <c r="G90" s="33">
        <f>Table36B!D87</f>
        <v>20</v>
      </c>
      <c r="H90" s="34">
        <f t="shared" si="8"/>
        <v>287.70940000000002</v>
      </c>
      <c r="I90" s="36">
        <f t="shared" si="9"/>
        <v>3.4757293296638898</v>
      </c>
      <c r="J90" s="37">
        <f>Table38B!D87</f>
        <v>265.81</v>
      </c>
      <c r="K90" s="38">
        <f t="shared" si="10"/>
        <v>21.647748391708362</v>
      </c>
      <c r="L90" s="39">
        <f t="shared" si="11"/>
        <v>46.194180655897931</v>
      </c>
    </row>
    <row r="91" spans="1:12" s="6" customFormat="1" ht="10.5" customHeight="1" x14ac:dyDescent="0.15">
      <c r="A91" s="30">
        <v>15204</v>
      </c>
      <c r="B91" s="31" t="s">
        <v>208</v>
      </c>
      <c r="C91" s="32">
        <f>EnrollExtract!F88</f>
        <v>999.25200000000007</v>
      </c>
      <c r="D91" s="33">
        <f>Table34B!D88</f>
        <v>65.430000000000007</v>
      </c>
      <c r="E91" s="34">
        <f t="shared" si="6"/>
        <v>15.272077028885832</v>
      </c>
      <c r="F91" s="35">
        <f t="shared" si="7"/>
        <v>65.478978275750265</v>
      </c>
      <c r="G91" s="33">
        <f>Table36B!D88</f>
        <v>5</v>
      </c>
      <c r="H91" s="34">
        <f t="shared" si="8"/>
        <v>199.85040000000001</v>
      </c>
      <c r="I91" s="36">
        <f t="shared" si="9"/>
        <v>5.0037427996141117</v>
      </c>
      <c r="J91" s="37">
        <f>Table38B!D88</f>
        <v>39.96</v>
      </c>
      <c r="K91" s="38">
        <f t="shared" si="10"/>
        <v>25.006306306306307</v>
      </c>
      <c r="L91" s="39">
        <f t="shared" si="11"/>
        <v>39.989912454515974</v>
      </c>
    </row>
    <row r="92" spans="1:12" s="6" customFormat="1" ht="10.5" customHeight="1" x14ac:dyDescent="0.15">
      <c r="A92" s="30">
        <v>15206</v>
      </c>
      <c r="B92" s="31" t="s">
        <v>209</v>
      </c>
      <c r="C92" s="32">
        <f>EnrollExtract!F89</f>
        <v>1253.3259999999998</v>
      </c>
      <c r="D92" s="33">
        <f>Table34B!D89</f>
        <v>80.48</v>
      </c>
      <c r="E92" s="34">
        <f t="shared" si="6"/>
        <v>15.573136182902582</v>
      </c>
      <c r="F92" s="35">
        <f t="shared" si="7"/>
        <v>64.213141672637462</v>
      </c>
      <c r="G92" s="33">
        <f>Table36B!D89</f>
        <v>7</v>
      </c>
      <c r="H92" s="34">
        <f t="shared" si="8"/>
        <v>179.04657142857141</v>
      </c>
      <c r="I92" s="36">
        <f t="shared" si="9"/>
        <v>5.5851390619838739</v>
      </c>
      <c r="J92" s="37">
        <f>Table38B!D89</f>
        <v>57.91</v>
      </c>
      <c r="K92" s="38">
        <f t="shared" si="10"/>
        <v>21.642652391642201</v>
      </c>
      <c r="L92" s="39">
        <f t="shared" si="11"/>
        <v>46.205057582783731</v>
      </c>
    </row>
    <row r="93" spans="1:12" s="6" customFormat="1" ht="10.5" customHeight="1" x14ac:dyDescent="0.15">
      <c r="A93" s="30">
        <v>16020</v>
      </c>
      <c r="B93" s="31" t="s">
        <v>210</v>
      </c>
      <c r="C93" s="32">
        <f>EnrollExtract!F90</f>
        <v>24.849</v>
      </c>
      <c r="D93" s="33">
        <f>Table34B!D90</f>
        <v>3</v>
      </c>
      <c r="E93" s="34">
        <f t="shared" si="6"/>
        <v>8.2829999999999995</v>
      </c>
      <c r="F93" s="35">
        <f t="shared" si="7"/>
        <v>120.72920439454305</v>
      </c>
      <c r="G93" s="33">
        <f>Table36B!D90</f>
        <v>1</v>
      </c>
      <c r="H93" s="34">
        <f t="shared" si="8"/>
        <v>24.849</v>
      </c>
      <c r="I93" s="36">
        <f t="shared" si="9"/>
        <v>40.243068131514349</v>
      </c>
      <c r="J93" s="37">
        <f>Table38B!D90</f>
        <v>4.62</v>
      </c>
      <c r="K93" s="38">
        <f t="shared" si="10"/>
        <v>5.3785714285714281</v>
      </c>
      <c r="L93" s="39">
        <f t="shared" si="11"/>
        <v>185.92297476759629</v>
      </c>
    </row>
    <row r="94" spans="1:12" s="6" customFormat="1" ht="10.5" customHeight="1" x14ac:dyDescent="0.15">
      <c r="A94" s="30">
        <v>16046</v>
      </c>
      <c r="B94" s="31" t="s">
        <v>211</v>
      </c>
      <c r="C94" s="32">
        <f>EnrollExtract!F91</f>
        <v>68.838999999999999</v>
      </c>
      <c r="D94" s="33">
        <f>Table34B!D91</f>
        <v>5.32</v>
      </c>
      <c r="E94" s="34">
        <f t="shared" si="6"/>
        <v>12.939661654135337</v>
      </c>
      <c r="F94" s="35">
        <f t="shared" si="7"/>
        <v>77.281773413326761</v>
      </c>
      <c r="G94" s="33">
        <f>Table36B!D91</f>
        <v>1</v>
      </c>
      <c r="H94" s="34">
        <f t="shared" si="8"/>
        <v>68.838999999999999</v>
      </c>
      <c r="I94" s="36">
        <f t="shared" si="9"/>
        <v>14.526649137843375</v>
      </c>
      <c r="J94" s="37">
        <f>Table38B!D91</f>
        <v>5.26</v>
      </c>
      <c r="K94" s="38">
        <f t="shared" si="10"/>
        <v>13.087262357414449</v>
      </c>
      <c r="L94" s="39">
        <f t="shared" si="11"/>
        <v>76.410174465056144</v>
      </c>
    </row>
    <row r="95" spans="1:12" s="6" customFormat="1" ht="10.5" customHeight="1" x14ac:dyDescent="0.15">
      <c r="A95" s="30">
        <v>16048</v>
      </c>
      <c r="B95" s="31" t="s">
        <v>212</v>
      </c>
      <c r="C95" s="32">
        <f>EnrollExtract!F92</f>
        <v>644.1450000000001</v>
      </c>
      <c r="D95" s="33">
        <f>Table34B!D92</f>
        <v>31.32</v>
      </c>
      <c r="E95" s="34">
        <f t="shared" si="6"/>
        <v>20.566570881226056</v>
      </c>
      <c r="F95" s="35">
        <f t="shared" si="7"/>
        <v>48.622592739212443</v>
      </c>
      <c r="G95" s="33">
        <f>Table36B!D92</f>
        <v>3.22</v>
      </c>
      <c r="H95" s="34">
        <f t="shared" si="8"/>
        <v>200.04503105590064</v>
      </c>
      <c r="I95" s="36">
        <f t="shared" si="9"/>
        <v>4.9988744770199247</v>
      </c>
      <c r="J95" s="37">
        <f>Table38B!D92</f>
        <v>25.35</v>
      </c>
      <c r="K95" s="38">
        <f t="shared" si="10"/>
        <v>25.410059171597634</v>
      </c>
      <c r="L95" s="39">
        <f t="shared" si="11"/>
        <v>39.354493165358733</v>
      </c>
    </row>
    <row r="96" spans="1:12" s="6" customFormat="1" ht="10.5" customHeight="1" x14ac:dyDescent="0.15">
      <c r="A96" s="30">
        <v>16049</v>
      </c>
      <c r="B96" s="31" t="s">
        <v>213</v>
      </c>
      <c r="C96" s="32">
        <f>EnrollExtract!F93</f>
        <v>778.13599999999997</v>
      </c>
      <c r="D96" s="33">
        <f>Table34B!D93</f>
        <v>54.5</v>
      </c>
      <c r="E96" s="34">
        <f t="shared" si="6"/>
        <v>14.277724770642202</v>
      </c>
      <c r="F96" s="35">
        <f t="shared" si="7"/>
        <v>70.039170530601339</v>
      </c>
      <c r="G96" s="33">
        <f>Table36B!D93</f>
        <v>5.65</v>
      </c>
      <c r="H96" s="34">
        <f t="shared" si="8"/>
        <v>137.72318584070794</v>
      </c>
      <c r="I96" s="36">
        <f t="shared" si="9"/>
        <v>7.2609415320715156</v>
      </c>
      <c r="J96" s="37">
        <f>Table38B!D93</f>
        <v>46.46</v>
      </c>
      <c r="K96" s="38">
        <f t="shared" si="10"/>
        <v>16.748514851485147</v>
      </c>
      <c r="L96" s="39">
        <f t="shared" si="11"/>
        <v>59.706786474343822</v>
      </c>
    </row>
    <row r="97" spans="1:12" s="6" customFormat="1" ht="10.5" customHeight="1" x14ac:dyDescent="0.15">
      <c r="A97" s="30">
        <v>16050</v>
      </c>
      <c r="B97" s="31" t="s">
        <v>214</v>
      </c>
      <c r="C97" s="32">
        <f>EnrollExtract!F94</f>
        <v>1163.7650000000001</v>
      </c>
      <c r="D97" s="33">
        <f>Table34B!D94</f>
        <v>81.8</v>
      </c>
      <c r="E97" s="34">
        <f t="shared" si="6"/>
        <v>14.22695599022005</v>
      </c>
      <c r="F97" s="35">
        <f t="shared" si="7"/>
        <v>70.289104759122324</v>
      </c>
      <c r="G97" s="33">
        <f>Table36B!D94</f>
        <v>6.8</v>
      </c>
      <c r="H97" s="34">
        <f t="shared" si="8"/>
        <v>171.1419117647059</v>
      </c>
      <c r="I97" s="36">
        <f t="shared" si="9"/>
        <v>5.8431040631055238</v>
      </c>
      <c r="J97" s="37">
        <f>Table38B!D94</f>
        <v>59.35</v>
      </c>
      <c r="K97" s="38">
        <f t="shared" si="10"/>
        <v>19.608508845829824</v>
      </c>
      <c r="L97" s="39">
        <f t="shared" si="11"/>
        <v>50.998268550781297</v>
      </c>
    </row>
    <row r="98" spans="1:12" s="6" customFormat="1" ht="10.5" customHeight="1" x14ac:dyDescent="0.15">
      <c r="A98" s="30">
        <v>17001</v>
      </c>
      <c r="B98" s="31" t="s">
        <v>215</v>
      </c>
      <c r="C98" s="32">
        <f>EnrollExtract!F95</f>
        <v>52812.793000000005</v>
      </c>
      <c r="D98" s="33">
        <f>Table34B!D95</f>
        <v>3963.09</v>
      </c>
      <c r="E98" s="34">
        <f t="shared" si="6"/>
        <v>13.32616544161248</v>
      </c>
      <c r="F98" s="35">
        <f t="shared" si="7"/>
        <v>75.040341077965721</v>
      </c>
      <c r="G98" s="33">
        <f>Table36B!D95</f>
        <v>257.5</v>
      </c>
      <c r="H98" s="34">
        <f t="shared" si="8"/>
        <v>205.09822524271846</v>
      </c>
      <c r="I98" s="36">
        <f t="shared" si="9"/>
        <v>4.8757125948631419</v>
      </c>
      <c r="J98" s="37">
        <f>Table38B!D95</f>
        <v>2244.08</v>
      </c>
      <c r="K98" s="38">
        <f t="shared" si="10"/>
        <v>23.534273733556738</v>
      </c>
      <c r="L98" s="39">
        <f t="shared" si="11"/>
        <v>42.491219883030986</v>
      </c>
    </row>
    <row r="99" spans="1:12" s="6" customFormat="1" ht="10.5" customHeight="1" x14ac:dyDescent="0.15">
      <c r="A99" s="30">
        <v>17210</v>
      </c>
      <c r="B99" s="31" t="s">
        <v>216</v>
      </c>
      <c r="C99" s="32">
        <f>EnrollExtract!F96</f>
        <v>21355.474000000002</v>
      </c>
      <c r="D99" s="33">
        <f>Table34B!D96</f>
        <v>1535.61</v>
      </c>
      <c r="E99" s="34">
        <f t="shared" si="6"/>
        <v>13.906834417593011</v>
      </c>
      <c r="F99" s="35">
        <f t="shared" si="7"/>
        <v>71.907090425621078</v>
      </c>
      <c r="G99" s="33">
        <f>Table36B!D96</f>
        <v>97.23</v>
      </c>
      <c r="H99" s="34">
        <f t="shared" si="8"/>
        <v>219.63873290136789</v>
      </c>
      <c r="I99" s="36">
        <f t="shared" si="9"/>
        <v>4.5529310189977519</v>
      </c>
      <c r="J99" s="37">
        <f>Table38B!D96</f>
        <v>845.07</v>
      </c>
      <c r="K99" s="38">
        <f t="shared" si="10"/>
        <v>25.270656868661767</v>
      </c>
      <c r="L99" s="39">
        <f t="shared" si="11"/>
        <v>39.571587125624085</v>
      </c>
    </row>
    <row r="100" spans="1:12" s="6" customFormat="1" ht="10.5" customHeight="1" x14ac:dyDescent="0.15">
      <c r="A100" s="30">
        <v>17216</v>
      </c>
      <c r="B100" s="31" t="s">
        <v>217</v>
      </c>
      <c r="C100" s="32">
        <f>EnrollExtract!F97</f>
        <v>4058.0399999999995</v>
      </c>
      <c r="D100" s="33">
        <f>Table34B!D97</f>
        <v>252.23</v>
      </c>
      <c r="E100" s="34">
        <f t="shared" si="6"/>
        <v>16.088649248701582</v>
      </c>
      <c r="F100" s="35">
        <f t="shared" si="7"/>
        <v>62.15562192585584</v>
      </c>
      <c r="G100" s="33">
        <f>Table36B!D97</f>
        <v>19</v>
      </c>
      <c r="H100" s="34">
        <f t="shared" si="8"/>
        <v>213.58105263157893</v>
      </c>
      <c r="I100" s="36">
        <f t="shared" si="9"/>
        <v>4.6820632620674028</v>
      </c>
      <c r="J100" s="37">
        <f>Table38B!D97</f>
        <v>191.64</v>
      </c>
      <c r="K100" s="38">
        <f t="shared" si="10"/>
        <v>21.175328741390107</v>
      </c>
      <c r="L100" s="39">
        <f t="shared" si="11"/>
        <v>47.224768607505105</v>
      </c>
    </row>
    <row r="101" spans="1:12" s="6" customFormat="1" ht="10.5" customHeight="1" x14ac:dyDescent="0.15">
      <c r="A101" s="30">
        <v>17400</v>
      </c>
      <c r="B101" s="31" t="s">
        <v>218</v>
      </c>
      <c r="C101" s="32">
        <f>EnrollExtract!F98</f>
        <v>4308.4400000000005</v>
      </c>
      <c r="D101" s="33">
        <f>Table34B!D98</f>
        <v>291.39</v>
      </c>
      <c r="E101" s="34">
        <f t="shared" si="6"/>
        <v>14.78581969182196</v>
      </c>
      <c r="F101" s="35">
        <f t="shared" si="7"/>
        <v>67.632368096109019</v>
      </c>
      <c r="G101" s="33">
        <f>Table36B!D98</f>
        <v>18.91</v>
      </c>
      <c r="H101" s="34">
        <f t="shared" si="8"/>
        <v>227.83923849814914</v>
      </c>
      <c r="I101" s="36">
        <f t="shared" si="9"/>
        <v>4.3890596132242763</v>
      </c>
      <c r="J101" s="37">
        <f>Table38B!D98</f>
        <v>150.28</v>
      </c>
      <c r="K101" s="38">
        <f t="shared" si="10"/>
        <v>28.669417088102211</v>
      </c>
      <c r="L101" s="39">
        <f t="shared" si="11"/>
        <v>34.880374335026133</v>
      </c>
    </row>
    <row r="102" spans="1:12" s="6" customFormat="1" ht="10.5" customHeight="1" x14ac:dyDescent="0.15">
      <c r="A102" s="30">
        <v>17401</v>
      </c>
      <c r="B102" s="31" t="s">
        <v>219</v>
      </c>
      <c r="C102" s="32">
        <f>EnrollExtract!F99</f>
        <v>17984.506000000008</v>
      </c>
      <c r="D102" s="33">
        <f>Table34B!D99</f>
        <v>1323.86</v>
      </c>
      <c r="E102" s="34">
        <f t="shared" si="6"/>
        <v>13.584900216034935</v>
      </c>
      <c r="F102" s="35">
        <f t="shared" si="7"/>
        <v>73.611140611813255</v>
      </c>
      <c r="G102" s="33">
        <f>Table36B!D99</f>
        <v>93.16</v>
      </c>
      <c r="H102" s="34">
        <f t="shared" si="8"/>
        <v>193.04965650493784</v>
      </c>
      <c r="I102" s="36">
        <f t="shared" si="9"/>
        <v>5.1800143968369197</v>
      </c>
      <c r="J102" s="37">
        <f>Table38B!D99</f>
        <v>852.63</v>
      </c>
      <c r="K102" s="38">
        <f t="shared" si="10"/>
        <v>21.092978196873215</v>
      </c>
      <c r="L102" s="39">
        <f t="shared" si="11"/>
        <v>47.40914206929007</v>
      </c>
    </row>
    <row r="103" spans="1:12" s="6" customFormat="1" ht="10.5" customHeight="1" x14ac:dyDescent="0.15">
      <c r="A103" s="30">
        <v>17402</v>
      </c>
      <c r="B103" s="31" t="s">
        <v>220</v>
      </c>
      <c r="C103" s="32">
        <f>EnrollExtract!F100</f>
        <v>1461.1189999999999</v>
      </c>
      <c r="D103" s="33">
        <f>Table34B!D100</f>
        <v>95.48</v>
      </c>
      <c r="E103" s="34">
        <f t="shared" si="6"/>
        <v>15.302880184331796</v>
      </c>
      <c r="F103" s="35">
        <f t="shared" si="7"/>
        <v>65.347175692055217</v>
      </c>
      <c r="G103" s="33">
        <f>Table36B!D100</f>
        <v>8</v>
      </c>
      <c r="H103" s="34">
        <f t="shared" si="8"/>
        <v>182.63987499999999</v>
      </c>
      <c r="I103" s="36">
        <f t="shared" si="9"/>
        <v>5.4752556088860667</v>
      </c>
      <c r="J103" s="37">
        <f>Table38B!D100</f>
        <v>65</v>
      </c>
      <c r="K103" s="38">
        <f t="shared" si="10"/>
        <v>22.478753846153843</v>
      </c>
      <c r="L103" s="39">
        <f t="shared" si="11"/>
        <v>44.486451822199292</v>
      </c>
    </row>
    <row r="104" spans="1:12" s="6" customFormat="1" ht="10.5" customHeight="1" x14ac:dyDescent="0.15">
      <c r="A104" s="30">
        <v>17403</v>
      </c>
      <c r="B104" s="31" t="s">
        <v>221</v>
      </c>
      <c r="C104" s="32">
        <f>EnrollExtract!F101</f>
        <v>14982.264999999999</v>
      </c>
      <c r="D104" s="33">
        <f>Table34B!D101</f>
        <v>1094.47</v>
      </c>
      <c r="E104" s="34">
        <f t="shared" si="6"/>
        <v>13.689059544802506</v>
      </c>
      <c r="F104" s="35">
        <f t="shared" si="7"/>
        <v>73.051037343152061</v>
      </c>
      <c r="G104" s="33">
        <f>Table36B!D101</f>
        <v>74.77</v>
      </c>
      <c r="H104" s="34">
        <f t="shared" si="8"/>
        <v>200.37802594623511</v>
      </c>
      <c r="I104" s="36">
        <f t="shared" si="9"/>
        <v>4.9905671805965248</v>
      </c>
      <c r="J104" s="37">
        <f>Table38B!D101</f>
        <v>737.01</v>
      </c>
      <c r="K104" s="38">
        <f t="shared" si="10"/>
        <v>20.328441947870449</v>
      </c>
      <c r="L104" s="39">
        <f t="shared" si="11"/>
        <v>49.19216153231838</v>
      </c>
    </row>
    <row r="105" spans="1:12" s="6" customFormat="1" ht="10.5" customHeight="1" x14ac:dyDescent="0.15">
      <c r="A105" s="30">
        <v>17404</v>
      </c>
      <c r="B105" s="31" t="s">
        <v>222</v>
      </c>
      <c r="C105" s="32">
        <f>EnrollExtract!F102</f>
        <v>50.781000000000006</v>
      </c>
      <c r="D105" s="33">
        <f>Table34B!D102</f>
        <v>11</v>
      </c>
      <c r="E105" s="34">
        <f t="shared" si="6"/>
        <v>4.6164545454545456</v>
      </c>
      <c r="F105" s="35">
        <f t="shared" si="7"/>
        <v>216.61645103483585</v>
      </c>
      <c r="G105" s="33">
        <f>Table36B!D102</f>
        <v>1</v>
      </c>
      <c r="H105" s="34">
        <f t="shared" si="8"/>
        <v>50.781000000000006</v>
      </c>
      <c r="I105" s="36">
        <f t="shared" si="9"/>
        <v>19.69240463953053</v>
      </c>
      <c r="J105" s="37">
        <f>Table38B!D102</f>
        <v>8.14</v>
      </c>
      <c r="K105" s="38">
        <f t="shared" si="10"/>
        <v>6.2384520884520889</v>
      </c>
      <c r="L105" s="39">
        <f t="shared" si="11"/>
        <v>160.29617376577855</v>
      </c>
    </row>
    <row r="106" spans="1:12" s="6" customFormat="1" ht="10.5" customHeight="1" x14ac:dyDescent="0.15">
      <c r="A106" s="30">
        <v>17405</v>
      </c>
      <c r="B106" s="31" t="s">
        <v>223</v>
      </c>
      <c r="C106" s="32">
        <f>EnrollExtract!F103</f>
        <v>20099.364000000005</v>
      </c>
      <c r="D106" s="33">
        <f>Table34B!D103</f>
        <v>1443.6</v>
      </c>
      <c r="E106" s="34">
        <f t="shared" si="6"/>
        <v>13.923083956774734</v>
      </c>
      <c r="F106" s="35">
        <f t="shared" si="7"/>
        <v>71.823168136066371</v>
      </c>
      <c r="G106" s="33">
        <f>Table36B!D103</f>
        <v>95.35</v>
      </c>
      <c r="H106" s="34">
        <f t="shared" si="8"/>
        <v>210.79563712637656</v>
      </c>
      <c r="I106" s="36">
        <f t="shared" si="9"/>
        <v>4.7439312010071548</v>
      </c>
      <c r="J106" s="37">
        <f>Table38B!D103</f>
        <v>919.69</v>
      </c>
      <c r="K106" s="38">
        <f t="shared" si="10"/>
        <v>21.854498798508196</v>
      </c>
      <c r="L106" s="39">
        <f t="shared" si="11"/>
        <v>45.757169231822452</v>
      </c>
    </row>
    <row r="107" spans="1:12" s="6" customFormat="1" ht="10.5" customHeight="1" x14ac:dyDescent="0.15">
      <c r="A107" s="30">
        <v>17406</v>
      </c>
      <c r="B107" s="31" t="s">
        <v>52</v>
      </c>
      <c r="C107" s="32">
        <f>EnrollExtract!F104</f>
        <v>2748.127</v>
      </c>
      <c r="D107" s="33">
        <f>Table34B!D104</f>
        <v>184.5</v>
      </c>
      <c r="E107" s="34">
        <f t="shared" si="6"/>
        <v>14.894997289972899</v>
      </c>
      <c r="F107" s="35">
        <f t="shared" si="7"/>
        <v>67.136635242839944</v>
      </c>
      <c r="G107" s="33">
        <f>Table36B!D104</f>
        <v>14.41</v>
      </c>
      <c r="H107" s="34">
        <f t="shared" si="8"/>
        <v>190.70971547536433</v>
      </c>
      <c r="I107" s="36">
        <f t="shared" si="9"/>
        <v>5.2435713487768218</v>
      </c>
      <c r="J107" s="37">
        <f>Table38B!D104</f>
        <v>127.62</v>
      </c>
      <c r="K107" s="38">
        <f t="shared" si="10"/>
        <v>21.53367027111738</v>
      </c>
      <c r="L107" s="39">
        <f t="shared" si="11"/>
        <v>46.438901841144904</v>
      </c>
    </row>
    <row r="108" spans="1:12" s="6" customFormat="1" ht="10.5" customHeight="1" x14ac:dyDescent="0.15">
      <c r="A108" s="30">
        <v>17407</v>
      </c>
      <c r="B108" s="31" t="s">
        <v>224</v>
      </c>
      <c r="C108" s="32">
        <f>EnrollExtract!F105</f>
        <v>3223.7049999999999</v>
      </c>
      <c r="D108" s="33">
        <f>Table34B!D105</f>
        <v>210.4</v>
      </c>
      <c r="E108" s="34">
        <f t="shared" si="6"/>
        <v>15.321791825095056</v>
      </c>
      <c r="F108" s="35">
        <f t="shared" si="7"/>
        <v>65.266517873068423</v>
      </c>
      <c r="G108" s="33">
        <f>Table36B!D105</f>
        <v>14.73</v>
      </c>
      <c r="H108" s="34">
        <f t="shared" si="8"/>
        <v>218.85302104548541</v>
      </c>
      <c r="I108" s="36">
        <f t="shared" si="9"/>
        <v>4.5692766552770809</v>
      </c>
      <c r="J108" s="37">
        <f>Table38B!D105</f>
        <v>117.06</v>
      </c>
      <c r="K108" s="38">
        <f t="shared" si="10"/>
        <v>27.538911669229453</v>
      </c>
      <c r="L108" s="39">
        <f t="shared" si="11"/>
        <v>36.312255618922947</v>
      </c>
    </row>
    <row r="109" spans="1:12" s="6" customFormat="1" ht="10.5" customHeight="1" x14ac:dyDescent="0.15">
      <c r="A109" s="30">
        <v>17408</v>
      </c>
      <c r="B109" s="31" t="s">
        <v>225</v>
      </c>
      <c r="C109" s="32">
        <f>EnrollExtract!F106</f>
        <v>16576.986000000001</v>
      </c>
      <c r="D109" s="33">
        <f>Table34B!D106</f>
        <v>1098.21</v>
      </c>
      <c r="E109" s="34">
        <f t="shared" si="6"/>
        <v>15.094550222635016</v>
      </c>
      <c r="F109" s="35">
        <f t="shared" si="7"/>
        <v>66.249075676362395</v>
      </c>
      <c r="G109" s="33">
        <f>Table36B!D106</f>
        <v>76.94</v>
      </c>
      <c r="H109" s="34">
        <f t="shared" si="8"/>
        <v>215.45341824798547</v>
      </c>
      <c r="I109" s="36">
        <f t="shared" si="9"/>
        <v>4.6413744935297645</v>
      </c>
      <c r="J109" s="37">
        <f>Table38B!D106</f>
        <v>679.42</v>
      </c>
      <c r="K109" s="38">
        <f t="shared" si="10"/>
        <v>24.398731270789796</v>
      </c>
      <c r="L109" s="39">
        <f t="shared" si="11"/>
        <v>40.985737696828593</v>
      </c>
    </row>
    <row r="110" spans="1:12" s="6" customFormat="1" ht="10.5" customHeight="1" x14ac:dyDescent="0.15">
      <c r="A110" s="30">
        <v>17409</v>
      </c>
      <c r="B110" s="31" t="s">
        <v>226</v>
      </c>
      <c r="C110" s="32">
        <f>EnrollExtract!F107</f>
        <v>8633.66</v>
      </c>
      <c r="D110" s="33">
        <f>Table34B!D107</f>
        <v>514.29999999999995</v>
      </c>
      <c r="E110" s="34">
        <f t="shared" si="6"/>
        <v>16.78720591094692</v>
      </c>
      <c r="F110" s="35">
        <f t="shared" si="7"/>
        <v>59.569174602659821</v>
      </c>
      <c r="G110" s="33">
        <f>Table36B!D107</f>
        <v>21.4</v>
      </c>
      <c r="H110" s="34">
        <f t="shared" si="8"/>
        <v>403.44205607476636</v>
      </c>
      <c r="I110" s="36">
        <f t="shared" si="9"/>
        <v>2.4786706912248104</v>
      </c>
      <c r="J110" s="37">
        <f>Table38B!D107</f>
        <v>295.05</v>
      </c>
      <c r="K110" s="38">
        <f t="shared" si="10"/>
        <v>29.26168446026097</v>
      </c>
      <c r="L110" s="39">
        <f t="shared" si="11"/>
        <v>34.174382590929</v>
      </c>
    </row>
    <row r="111" spans="1:12" s="6" customFormat="1" ht="10.5" customHeight="1" x14ac:dyDescent="0.15">
      <c r="A111" s="30">
        <v>17410</v>
      </c>
      <c r="B111" s="31" t="s">
        <v>227</v>
      </c>
      <c r="C111" s="32">
        <f>EnrollExtract!F108</f>
        <v>6957.8079999999991</v>
      </c>
      <c r="D111" s="33">
        <f>Table34B!D108</f>
        <v>462.24</v>
      </c>
      <c r="E111" s="34">
        <f t="shared" si="6"/>
        <v>15.052371062651433</v>
      </c>
      <c r="F111" s="35">
        <f t="shared" si="7"/>
        <v>66.434716220970742</v>
      </c>
      <c r="G111" s="33">
        <f>Table36B!D108</f>
        <v>31.5</v>
      </c>
      <c r="H111" s="34">
        <f t="shared" si="8"/>
        <v>220.88279365079362</v>
      </c>
      <c r="I111" s="36">
        <f t="shared" si="9"/>
        <v>4.5272879044664647</v>
      </c>
      <c r="J111" s="37">
        <f>Table38B!D108</f>
        <v>217.46</v>
      </c>
      <c r="K111" s="38">
        <f t="shared" si="10"/>
        <v>31.995806125264412</v>
      </c>
      <c r="L111" s="39">
        <f t="shared" si="11"/>
        <v>31.254096117627853</v>
      </c>
    </row>
    <row r="112" spans="1:12" s="6" customFormat="1" ht="10.5" customHeight="1" x14ac:dyDescent="0.15">
      <c r="A112" s="30">
        <v>17411</v>
      </c>
      <c r="B112" s="31" t="s">
        <v>228</v>
      </c>
      <c r="C112" s="32">
        <f>EnrollExtract!F109</f>
        <v>20235.716</v>
      </c>
      <c r="D112" s="33">
        <f>Table34B!D109</f>
        <v>1328.34</v>
      </c>
      <c r="E112" s="34">
        <f t="shared" si="6"/>
        <v>15.233837722269902</v>
      </c>
      <c r="F112" s="35">
        <f t="shared" si="7"/>
        <v>65.643340715001131</v>
      </c>
      <c r="G112" s="33">
        <f>Table36B!D109</f>
        <v>78.92</v>
      </c>
      <c r="H112" s="34">
        <f t="shared" si="8"/>
        <v>256.40795742524074</v>
      </c>
      <c r="I112" s="36">
        <f t="shared" si="9"/>
        <v>3.9000349678756119</v>
      </c>
      <c r="J112" s="37">
        <f>Table38B!D109</f>
        <v>756.01</v>
      </c>
      <c r="K112" s="38">
        <f t="shared" si="10"/>
        <v>26.76646605203635</v>
      </c>
      <c r="L112" s="39">
        <f t="shared" si="11"/>
        <v>37.360180386006604</v>
      </c>
    </row>
    <row r="113" spans="1:12" s="6" customFormat="1" ht="10.5" customHeight="1" x14ac:dyDescent="0.15">
      <c r="A113" s="30">
        <v>17412</v>
      </c>
      <c r="B113" s="31" t="s">
        <v>229</v>
      </c>
      <c r="C113" s="32">
        <f>EnrollExtract!F110</f>
        <v>9393.2200000000012</v>
      </c>
      <c r="D113" s="33">
        <f>Table34B!D110</f>
        <v>629.71</v>
      </c>
      <c r="E113" s="34">
        <f t="shared" si="6"/>
        <v>14.916739451493546</v>
      </c>
      <c r="F113" s="35">
        <f t="shared" si="7"/>
        <v>67.038779034239596</v>
      </c>
      <c r="G113" s="33">
        <f>Table36B!D110</f>
        <v>37.380000000000003</v>
      </c>
      <c r="H113" s="34">
        <f t="shared" si="8"/>
        <v>251.28999464954524</v>
      </c>
      <c r="I113" s="36">
        <f t="shared" si="9"/>
        <v>3.9794660403993514</v>
      </c>
      <c r="J113" s="37">
        <f>Table38B!D110</f>
        <v>445.13</v>
      </c>
      <c r="K113" s="38">
        <f t="shared" si="10"/>
        <v>21.102194864421634</v>
      </c>
      <c r="L113" s="39">
        <f t="shared" si="11"/>
        <v>47.388435488575794</v>
      </c>
    </row>
    <row r="114" spans="1:12" s="6" customFormat="1" ht="10.5" customHeight="1" x14ac:dyDescent="0.15">
      <c r="A114" s="30">
        <v>17414</v>
      </c>
      <c r="B114" s="31" t="s">
        <v>230</v>
      </c>
      <c r="C114" s="32">
        <f>EnrollExtract!F111</f>
        <v>30652.417000000005</v>
      </c>
      <c r="D114" s="33">
        <f>Table34B!D111</f>
        <v>2014.29</v>
      </c>
      <c r="E114" s="34">
        <f t="shared" si="6"/>
        <v>15.217479608199417</v>
      </c>
      <c r="F114" s="35">
        <f t="shared" si="7"/>
        <v>65.71390438802915</v>
      </c>
      <c r="G114" s="33">
        <f>Table36B!D111</f>
        <v>118.36</v>
      </c>
      <c r="H114" s="34">
        <f t="shared" si="8"/>
        <v>258.97614903683683</v>
      </c>
      <c r="I114" s="36">
        <f t="shared" si="9"/>
        <v>3.8613594484245723</v>
      </c>
      <c r="J114" s="37">
        <f>Table38B!D111</f>
        <v>924.03</v>
      </c>
      <c r="K114" s="38">
        <f t="shared" si="10"/>
        <v>33.172534441522465</v>
      </c>
      <c r="L114" s="39">
        <f t="shared" si="11"/>
        <v>30.145420506317652</v>
      </c>
    </row>
    <row r="115" spans="1:12" s="6" customFormat="1" ht="10.5" customHeight="1" x14ac:dyDescent="0.15">
      <c r="A115" s="30">
        <v>17415</v>
      </c>
      <c r="B115" s="31" t="s">
        <v>231</v>
      </c>
      <c r="C115" s="32">
        <f>EnrollExtract!F112</f>
        <v>25739.484999999997</v>
      </c>
      <c r="D115" s="33">
        <f>Table34B!D112</f>
        <v>1691.97</v>
      </c>
      <c r="E115" s="34">
        <f t="shared" si="6"/>
        <v>15.212731313202951</v>
      </c>
      <c r="F115" s="35">
        <f t="shared" si="7"/>
        <v>65.734415432165804</v>
      </c>
      <c r="G115" s="33">
        <f>Table36B!D112</f>
        <v>124.93</v>
      </c>
      <c r="H115" s="34">
        <f t="shared" si="8"/>
        <v>206.03125750420233</v>
      </c>
      <c r="I115" s="36">
        <f t="shared" si="9"/>
        <v>4.8536324638973944</v>
      </c>
      <c r="J115" s="37">
        <f>Table38B!D112</f>
        <v>995.97</v>
      </c>
      <c r="K115" s="38">
        <f t="shared" si="10"/>
        <v>25.843634848439205</v>
      </c>
      <c r="L115" s="39">
        <f t="shared" si="11"/>
        <v>38.694247379075385</v>
      </c>
    </row>
    <row r="116" spans="1:12" s="6" customFormat="1" ht="10.5" customHeight="1" x14ac:dyDescent="0.15">
      <c r="A116" s="30">
        <v>17417</v>
      </c>
      <c r="B116" s="31" t="s">
        <v>232</v>
      </c>
      <c r="C116" s="32">
        <f>EnrollExtract!F113</f>
        <v>22642.927</v>
      </c>
      <c r="D116" s="33">
        <f>Table34B!D113</f>
        <v>1440.94</v>
      </c>
      <c r="E116" s="34">
        <f t="shared" si="6"/>
        <v>15.713997112995683</v>
      </c>
      <c r="F116" s="35">
        <f t="shared" si="7"/>
        <v>63.63753237379602</v>
      </c>
      <c r="G116" s="33">
        <f>Table36B!D113</f>
        <v>85.43</v>
      </c>
      <c r="H116" s="34">
        <f t="shared" si="8"/>
        <v>265.04655273323186</v>
      </c>
      <c r="I116" s="36">
        <f t="shared" si="9"/>
        <v>3.7729221138238889</v>
      </c>
      <c r="J116" s="37">
        <f>Table38B!D113</f>
        <v>789.44</v>
      </c>
      <c r="K116" s="38">
        <f t="shared" si="10"/>
        <v>28.682264643291443</v>
      </c>
      <c r="L116" s="39">
        <f t="shared" si="11"/>
        <v>34.864750480359717</v>
      </c>
    </row>
    <row r="117" spans="1:12" s="6" customFormat="1" ht="10.5" customHeight="1" x14ac:dyDescent="0.15">
      <c r="A117" s="30" t="s">
        <v>620</v>
      </c>
      <c r="B117" s="31" t="s">
        <v>640</v>
      </c>
      <c r="C117" s="32">
        <f>EnrollExtract!F114</f>
        <v>315.149</v>
      </c>
      <c r="D117" s="33">
        <f>Table34B!D114</f>
        <v>26</v>
      </c>
      <c r="E117" s="34">
        <f t="shared" si="6"/>
        <v>12.121115384615385</v>
      </c>
      <c r="F117" s="35">
        <f t="shared" si="7"/>
        <v>82.500658418716228</v>
      </c>
      <c r="G117" s="33">
        <f>Table36B!D114</f>
        <v>0</v>
      </c>
      <c r="H117" s="34">
        <f t="shared" si="8"/>
        <v>0</v>
      </c>
      <c r="I117" s="36">
        <f t="shared" si="9"/>
        <v>0</v>
      </c>
      <c r="J117" s="37">
        <f>Table38B!D114</f>
        <v>0.39</v>
      </c>
      <c r="K117" s="38">
        <f t="shared" si="10"/>
        <v>808.07435897435892</v>
      </c>
      <c r="L117" s="39">
        <f t="shared" si="11"/>
        <v>1.2375098762807435</v>
      </c>
    </row>
    <row r="118" spans="1:12" s="6" customFormat="1" ht="10.5" customHeight="1" x14ac:dyDescent="0.15">
      <c r="A118" s="30" t="s">
        <v>612</v>
      </c>
      <c r="B118" s="31" t="s">
        <v>613</v>
      </c>
      <c r="C118" s="32">
        <f>EnrollExtract!F115</f>
        <v>526.05100000000004</v>
      </c>
      <c r="D118" s="33">
        <f>Table34B!D115</f>
        <v>69</v>
      </c>
      <c r="E118" s="34">
        <f t="shared" si="6"/>
        <v>7.6239275362318848</v>
      </c>
      <c r="F118" s="35">
        <f t="shared" si="7"/>
        <v>131.16598960937245</v>
      </c>
      <c r="G118" s="33">
        <f>Table36B!D115</f>
        <v>7</v>
      </c>
      <c r="H118" s="34">
        <f t="shared" si="8"/>
        <v>75.150142857142868</v>
      </c>
      <c r="I118" s="36">
        <f t="shared" si="9"/>
        <v>13.306694598052278</v>
      </c>
      <c r="J118" s="37">
        <f>Table38B!D115</f>
        <v>0</v>
      </c>
      <c r="K118" s="38">
        <f t="shared" si="10"/>
        <v>0</v>
      </c>
      <c r="L118" s="39">
        <f t="shared" si="11"/>
        <v>0</v>
      </c>
    </row>
    <row r="119" spans="1:12" s="6" customFormat="1" ht="10.5" customHeight="1" x14ac:dyDescent="0.15">
      <c r="A119" s="30" t="s">
        <v>671</v>
      </c>
      <c r="B119" s="31" t="s">
        <v>675</v>
      </c>
      <c r="C119" s="32">
        <f>EnrollExtract!F116</f>
        <v>428.108</v>
      </c>
      <c r="D119" s="33">
        <f>Table34B!D116</f>
        <v>28</v>
      </c>
      <c r="E119" s="34">
        <f t="shared" si="6"/>
        <v>15.289571428571429</v>
      </c>
      <c r="F119" s="35">
        <f t="shared" si="7"/>
        <v>65.404056920216391</v>
      </c>
      <c r="G119" s="33">
        <f>Table36B!D116</f>
        <v>0</v>
      </c>
      <c r="H119" s="34">
        <f t="shared" si="8"/>
        <v>0</v>
      </c>
      <c r="I119" s="36">
        <f t="shared" si="9"/>
        <v>0</v>
      </c>
      <c r="J119" s="37">
        <f>Table38B!D116</f>
        <v>0.39</v>
      </c>
      <c r="K119" s="38">
        <f t="shared" si="10"/>
        <v>1097.7128205128206</v>
      </c>
      <c r="L119" s="39">
        <f t="shared" si="11"/>
        <v>0.9109850785315855</v>
      </c>
    </row>
    <row r="120" spans="1:12" s="6" customFormat="1" ht="10.5" customHeight="1" x14ac:dyDescent="0.15">
      <c r="A120" s="30" t="s">
        <v>621</v>
      </c>
      <c r="B120" s="31" t="s">
        <v>641</v>
      </c>
      <c r="C120" s="32">
        <f>EnrollExtract!F117</f>
        <v>345.20400000000001</v>
      </c>
      <c r="D120" s="33">
        <f>Table34B!D117</f>
        <v>23.8</v>
      </c>
      <c r="E120" s="34">
        <f t="shared" si="6"/>
        <v>14.50436974789916</v>
      </c>
      <c r="F120" s="35">
        <f t="shared" si="7"/>
        <v>68.94473992190126</v>
      </c>
      <c r="G120" s="33">
        <f>Table36B!D117</f>
        <v>1</v>
      </c>
      <c r="H120" s="34">
        <f t="shared" si="8"/>
        <v>345.20400000000001</v>
      </c>
      <c r="I120" s="36">
        <f t="shared" si="9"/>
        <v>2.8968378118445903</v>
      </c>
      <c r="J120" s="37">
        <f>Table38B!D117</f>
        <v>8.0500000000000007</v>
      </c>
      <c r="K120" s="38">
        <f t="shared" si="10"/>
        <v>42.88248447204969</v>
      </c>
      <c r="L120" s="39">
        <f t="shared" si="11"/>
        <v>23.319544385348955</v>
      </c>
    </row>
    <row r="121" spans="1:12" s="6" customFormat="1" ht="10.5" customHeight="1" x14ac:dyDescent="0.15">
      <c r="A121" s="30" t="s">
        <v>672</v>
      </c>
      <c r="B121" s="31" t="s">
        <v>676</v>
      </c>
      <c r="C121" s="32">
        <f>EnrollExtract!F118</f>
        <v>237.76999999999998</v>
      </c>
      <c r="D121" s="33">
        <f>Table34B!D118</f>
        <v>23</v>
      </c>
      <c r="E121" s="34">
        <f t="shared" ref="E121" si="12">IF(D121=0,0,C121/D121)</f>
        <v>10.337826086956522</v>
      </c>
      <c r="F121" s="35">
        <f t="shared" ref="F121" si="13">(+D121/C121)*1000</f>
        <v>96.732136097909745</v>
      </c>
      <c r="G121" s="33">
        <f>Table36B!D118</f>
        <v>6</v>
      </c>
      <c r="H121" s="34">
        <f t="shared" ref="H121" si="14">IF(G121=0,0,C121/G121)</f>
        <v>39.62833333333333</v>
      </c>
      <c r="I121" s="36">
        <f t="shared" ref="I121" si="15">(+G121/C121)*1000</f>
        <v>25.234470286411241</v>
      </c>
      <c r="J121" s="37">
        <f>Table38B!D118</f>
        <v>14.13</v>
      </c>
      <c r="K121" s="38">
        <f t="shared" ref="K121" si="16">IF(J121=0,0,C121/J121)</f>
        <v>16.827317763623494</v>
      </c>
      <c r="L121" s="39">
        <f t="shared" ref="L121" si="17">(+J121/C121)*1000</f>
        <v>59.427177524498468</v>
      </c>
    </row>
    <row r="122" spans="1:12" s="6" customFormat="1" ht="10.5" customHeight="1" x14ac:dyDescent="0.15">
      <c r="A122" s="30" t="s">
        <v>683</v>
      </c>
      <c r="B122" s="31" t="s">
        <v>684</v>
      </c>
      <c r="C122" s="32">
        <f>EnrollExtract!F119</f>
        <v>271.81399999999996</v>
      </c>
      <c r="D122" s="33">
        <f>Table34B!D119</f>
        <v>17.100000000000001</v>
      </c>
      <c r="E122" s="34">
        <f t="shared" si="6"/>
        <v>15.895555555555552</v>
      </c>
      <c r="F122" s="35">
        <f t="shared" si="7"/>
        <v>62.910666853068662</v>
      </c>
      <c r="G122" s="33">
        <f>Table36B!D119</f>
        <v>1</v>
      </c>
      <c r="H122" s="34">
        <f t="shared" si="8"/>
        <v>271.81399999999996</v>
      </c>
      <c r="I122" s="36">
        <f t="shared" si="9"/>
        <v>3.6789863656765296</v>
      </c>
      <c r="J122" s="37">
        <f>Table38B!D119</f>
        <v>3.8</v>
      </c>
      <c r="K122" s="38">
        <f t="shared" si="10"/>
        <v>71.529999999999987</v>
      </c>
      <c r="L122" s="39">
        <f t="shared" si="11"/>
        <v>13.98014818957081</v>
      </c>
    </row>
    <row r="123" spans="1:12" s="6" customFormat="1" ht="10.5" customHeight="1" x14ac:dyDescent="0.15">
      <c r="A123" s="30" t="s">
        <v>695</v>
      </c>
      <c r="B123" s="31" t="s">
        <v>707</v>
      </c>
      <c r="C123" s="32">
        <f>EnrollExtract!F120</f>
        <v>22.411999999999999</v>
      </c>
      <c r="D123" s="33">
        <f>Table34B!D120</f>
        <v>3.41</v>
      </c>
      <c r="E123" s="34">
        <f t="shared" ref="E123" si="18">IF(D123=0,0,C123/D123)</f>
        <v>6.5724340175953078</v>
      </c>
      <c r="F123" s="35">
        <f t="shared" ref="F123" si="19">(+D123/C123)*1000</f>
        <v>152.15063358914867</v>
      </c>
      <c r="G123" s="33">
        <f>Table36B!D120</f>
        <v>0</v>
      </c>
      <c r="H123" s="34">
        <f t="shared" ref="H123" si="20">IF(G123=0,0,C123/G123)</f>
        <v>0</v>
      </c>
      <c r="I123" s="36">
        <f t="shared" ref="I123" si="21">(+G123/C123)*1000</f>
        <v>0</v>
      </c>
      <c r="J123" s="37">
        <f>Table38B!D120</f>
        <v>3.59</v>
      </c>
      <c r="K123" s="38">
        <f t="shared" ref="K123" si="22">IF(J123=0,0,C123/J123)</f>
        <v>6.2428969359331479</v>
      </c>
      <c r="L123" s="39">
        <f t="shared" ref="L123" si="23">(+J123/C123)*1000</f>
        <v>160.1820453328574</v>
      </c>
    </row>
    <row r="124" spans="1:12" s="6" customFormat="1" ht="10.5" customHeight="1" x14ac:dyDescent="0.15">
      <c r="A124" s="30">
        <v>18100</v>
      </c>
      <c r="B124" s="31" t="s">
        <v>233</v>
      </c>
      <c r="C124" s="32">
        <f>EnrollExtract!F121</f>
        <v>4851.646999999999</v>
      </c>
      <c r="D124" s="33">
        <f>Table34B!D121</f>
        <v>356.72</v>
      </c>
      <c r="E124" s="34">
        <f t="shared" si="6"/>
        <v>13.600714846378107</v>
      </c>
      <c r="F124" s="35">
        <f t="shared" si="7"/>
        <v>73.525547097717549</v>
      </c>
      <c r="G124" s="33">
        <f>Table36B!D121</f>
        <v>21.4</v>
      </c>
      <c r="H124" s="34">
        <f t="shared" si="8"/>
        <v>226.71247663551398</v>
      </c>
      <c r="I124" s="36">
        <f t="shared" si="9"/>
        <v>4.4108732560303761</v>
      </c>
      <c r="J124" s="37">
        <f>Table38B!D121</f>
        <v>225.58</v>
      </c>
      <c r="K124" s="38">
        <f t="shared" si="10"/>
        <v>21.507434169695891</v>
      </c>
      <c r="L124" s="39">
        <f t="shared" si="11"/>
        <v>46.495550892305239</v>
      </c>
    </row>
    <row r="125" spans="1:12" s="6" customFormat="1" ht="10.5" customHeight="1" x14ac:dyDescent="0.15">
      <c r="A125" s="30">
        <v>18303</v>
      </c>
      <c r="B125" s="31" t="s">
        <v>351</v>
      </c>
      <c r="C125" s="32">
        <f>EnrollExtract!F122</f>
        <v>3695.1690000000003</v>
      </c>
      <c r="D125" s="33">
        <f>Table34B!D122</f>
        <v>243.41</v>
      </c>
      <c r="E125" s="34">
        <f t="shared" si="6"/>
        <v>15.180843022061543</v>
      </c>
      <c r="F125" s="35">
        <f t="shared" si="7"/>
        <v>65.872494600382282</v>
      </c>
      <c r="G125" s="33">
        <f>Table36B!D122</f>
        <v>15.4</v>
      </c>
      <c r="H125" s="34">
        <f t="shared" si="8"/>
        <v>239.94603896103897</v>
      </c>
      <c r="I125" s="36">
        <f t="shared" si="9"/>
        <v>4.1676037009403357</v>
      </c>
      <c r="J125" s="37">
        <f>Table38B!D122</f>
        <v>143.18</v>
      </c>
      <c r="K125" s="38">
        <f t="shared" si="10"/>
        <v>25.807857242631652</v>
      </c>
      <c r="L125" s="39">
        <f t="shared" si="11"/>
        <v>38.747889474067357</v>
      </c>
    </row>
    <row r="126" spans="1:12" s="6" customFormat="1" ht="10.5" customHeight="1" x14ac:dyDescent="0.15">
      <c r="A126" s="30">
        <v>18400</v>
      </c>
      <c r="B126" s="31" t="s">
        <v>234</v>
      </c>
      <c r="C126" s="32">
        <f>EnrollExtract!F123</f>
        <v>5631.2489999999998</v>
      </c>
      <c r="D126" s="33">
        <f>Table34B!D123</f>
        <v>356.07</v>
      </c>
      <c r="E126" s="34">
        <f t="shared" si="6"/>
        <v>15.81500547645126</v>
      </c>
      <c r="F126" s="35">
        <f t="shared" si="7"/>
        <v>63.231087810182082</v>
      </c>
      <c r="G126" s="33">
        <f>Table36B!D123</f>
        <v>23.8</v>
      </c>
      <c r="H126" s="34">
        <f t="shared" si="8"/>
        <v>236.60710084033613</v>
      </c>
      <c r="I126" s="36">
        <f t="shared" si="9"/>
        <v>4.2264158448685185</v>
      </c>
      <c r="J126" s="37">
        <f>Table38B!D123</f>
        <v>256.20999999999998</v>
      </c>
      <c r="K126" s="38">
        <f t="shared" si="10"/>
        <v>21.979036727684324</v>
      </c>
      <c r="L126" s="39">
        <f t="shared" si="11"/>
        <v>45.49789931150265</v>
      </c>
    </row>
    <row r="127" spans="1:12" s="6" customFormat="1" ht="10.5" customHeight="1" x14ac:dyDescent="0.15">
      <c r="A127" s="30">
        <v>18401</v>
      </c>
      <c r="B127" s="31" t="s">
        <v>235</v>
      </c>
      <c r="C127" s="32">
        <f>EnrollExtract!F124</f>
        <v>11298.057999999999</v>
      </c>
      <c r="D127" s="33">
        <f>Table34B!D124</f>
        <v>751.77</v>
      </c>
      <c r="E127" s="34">
        <f t="shared" si="6"/>
        <v>15.028609814171887</v>
      </c>
      <c r="F127" s="35">
        <f t="shared" si="7"/>
        <v>66.539754000200745</v>
      </c>
      <c r="G127" s="33">
        <f>Table36B!D124</f>
        <v>47.41</v>
      </c>
      <c r="H127" s="34">
        <f t="shared" si="8"/>
        <v>238.30537861210715</v>
      </c>
      <c r="I127" s="36">
        <f t="shared" si="9"/>
        <v>4.1962963900521659</v>
      </c>
      <c r="J127" s="37">
        <f>Table38B!D124</f>
        <v>472.97</v>
      </c>
      <c r="K127" s="38">
        <f t="shared" si="10"/>
        <v>23.887472778400319</v>
      </c>
      <c r="L127" s="39">
        <f t="shared" si="11"/>
        <v>41.862946711726927</v>
      </c>
    </row>
    <row r="128" spans="1:12" s="6" customFormat="1" ht="10.5" customHeight="1" x14ac:dyDescent="0.15">
      <c r="A128" s="30">
        <v>18402</v>
      </c>
      <c r="B128" s="31" t="s">
        <v>236</v>
      </c>
      <c r="C128" s="32">
        <f>EnrollExtract!F125</f>
        <v>9652.021999999999</v>
      </c>
      <c r="D128" s="33">
        <f>Table34B!D125</f>
        <v>696.04</v>
      </c>
      <c r="E128" s="34">
        <f t="shared" si="6"/>
        <v>13.867050744210102</v>
      </c>
      <c r="F128" s="35">
        <f t="shared" si="7"/>
        <v>72.113387226013373</v>
      </c>
      <c r="G128" s="33">
        <f>Table36B!D125</f>
        <v>34</v>
      </c>
      <c r="H128" s="34">
        <f t="shared" si="8"/>
        <v>283.88299999999998</v>
      </c>
      <c r="I128" s="36">
        <f t="shared" si="9"/>
        <v>3.5225779634567762</v>
      </c>
      <c r="J128" s="37">
        <f>Table38B!D125</f>
        <v>398.29</v>
      </c>
      <c r="K128" s="38">
        <f t="shared" si="10"/>
        <v>24.233653870295509</v>
      </c>
      <c r="L128" s="39">
        <f t="shared" si="11"/>
        <v>41.264928737211754</v>
      </c>
    </row>
    <row r="129" spans="1:12" s="6" customFormat="1" ht="10.5" customHeight="1" x14ac:dyDescent="0.15">
      <c r="A129" s="30">
        <v>18902</v>
      </c>
      <c r="B129" s="31" t="s">
        <v>615</v>
      </c>
      <c r="C129" s="32">
        <f>EnrollExtract!F126</f>
        <v>80.918000000000006</v>
      </c>
      <c r="D129" s="33">
        <f>Table34B!D126</f>
        <v>10</v>
      </c>
      <c r="E129" s="34">
        <f t="shared" si="6"/>
        <v>8.091800000000001</v>
      </c>
      <c r="F129" s="35">
        <f t="shared" si="7"/>
        <v>123.58189772362144</v>
      </c>
      <c r="G129" s="33">
        <f>Table36B!D126</f>
        <v>2</v>
      </c>
      <c r="H129" s="34">
        <f t="shared" si="8"/>
        <v>40.459000000000003</v>
      </c>
      <c r="I129" s="36">
        <f t="shared" si="9"/>
        <v>24.716379544724287</v>
      </c>
      <c r="J129" s="37">
        <f>Table38B!D126</f>
        <v>9.3000000000000007</v>
      </c>
      <c r="K129" s="38">
        <f t="shared" si="10"/>
        <v>8.7008602150537637</v>
      </c>
      <c r="L129" s="39">
        <f t="shared" si="11"/>
        <v>114.93116488296793</v>
      </c>
    </row>
    <row r="130" spans="1:12" s="6" customFormat="1" ht="10.5" customHeight="1" x14ac:dyDescent="0.15">
      <c r="A130" s="30">
        <v>19007</v>
      </c>
      <c r="B130" s="31" t="s">
        <v>237</v>
      </c>
      <c r="C130" s="32">
        <f>EnrollExtract!F127</f>
        <v>35.599999999999994</v>
      </c>
      <c r="D130" s="33">
        <f>Table34B!D127</f>
        <v>2.5</v>
      </c>
      <c r="E130" s="34">
        <f t="shared" si="6"/>
        <v>14.239999999999998</v>
      </c>
      <c r="F130" s="35">
        <f t="shared" si="7"/>
        <v>70.224719101123597</v>
      </c>
      <c r="G130" s="33">
        <f>Table36B!D127</f>
        <v>1</v>
      </c>
      <c r="H130" s="34">
        <f t="shared" si="8"/>
        <v>35.599999999999994</v>
      </c>
      <c r="I130" s="36">
        <f t="shared" si="9"/>
        <v>28.089887640449444</v>
      </c>
      <c r="J130" s="37">
        <f>Table38B!D127</f>
        <v>1.1599999999999999</v>
      </c>
      <c r="K130" s="38">
        <f t="shared" si="10"/>
        <v>30.68965517241379</v>
      </c>
      <c r="L130" s="39">
        <f t="shared" si="11"/>
        <v>32.584269662921351</v>
      </c>
    </row>
    <row r="131" spans="1:12" s="6" customFormat="1" ht="10.5" customHeight="1" x14ac:dyDescent="0.15">
      <c r="A131" s="30">
        <v>19028</v>
      </c>
      <c r="B131" s="31" t="s">
        <v>238</v>
      </c>
      <c r="C131" s="32">
        <f>EnrollExtract!F128</f>
        <v>89.88600000000001</v>
      </c>
      <c r="D131" s="33">
        <f>Table34B!D128</f>
        <v>13.21</v>
      </c>
      <c r="E131" s="34">
        <f t="shared" si="6"/>
        <v>6.8043906131718401</v>
      </c>
      <c r="F131" s="35">
        <f t="shared" si="7"/>
        <v>146.96393209176068</v>
      </c>
      <c r="G131" s="33">
        <f>Table36B!D128</f>
        <v>2</v>
      </c>
      <c r="H131" s="34">
        <f t="shared" si="8"/>
        <v>44.943000000000005</v>
      </c>
      <c r="I131" s="36">
        <f t="shared" si="9"/>
        <v>22.25040606991077</v>
      </c>
      <c r="J131" s="37">
        <f>Table38B!D128</f>
        <v>7.71</v>
      </c>
      <c r="K131" s="38">
        <f t="shared" si="10"/>
        <v>11.658365758754865</v>
      </c>
      <c r="L131" s="39">
        <f t="shared" si="11"/>
        <v>85.775315399506027</v>
      </c>
    </row>
    <row r="132" spans="1:12" s="6" customFormat="1" ht="10.5" customHeight="1" x14ac:dyDescent="0.15">
      <c r="A132" s="30">
        <v>19400</v>
      </c>
      <c r="B132" s="31" t="s">
        <v>239</v>
      </c>
      <c r="C132" s="32">
        <f>EnrollExtract!F129</f>
        <v>216.80699999999996</v>
      </c>
      <c r="D132" s="33">
        <f>Table34B!D129</f>
        <v>18.14</v>
      </c>
      <c r="E132" s="34">
        <f t="shared" si="6"/>
        <v>11.951874310915102</v>
      </c>
      <c r="F132" s="35">
        <f t="shared" si="7"/>
        <v>83.668885229720459</v>
      </c>
      <c r="G132" s="33">
        <f>Table36B!D129</f>
        <v>1.1000000000000001</v>
      </c>
      <c r="H132" s="34">
        <f t="shared" si="8"/>
        <v>197.09727272727267</v>
      </c>
      <c r="I132" s="36">
        <f t="shared" si="9"/>
        <v>5.0736369213171173</v>
      </c>
      <c r="J132" s="37">
        <f>Table38B!D129</f>
        <v>11.28</v>
      </c>
      <c r="K132" s="38">
        <f t="shared" si="10"/>
        <v>19.220478723404252</v>
      </c>
      <c r="L132" s="39">
        <f t="shared" si="11"/>
        <v>52.027840429506433</v>
      </c>
    </row>
    <row r="133" spans="1:12" s="6" customFormat="1" ht="10.5" customHeight="1" x14ac:dyDescent="0.15">
      <c r="A133" s="30">
        <v>19401</v>
      </c>
      <c r="B133" s="31" t="s">
        <v>240</v>
      </c>
      <c r="C133" s="32">
        <f>EnrollExtract!F130</f>
        <v>3222.3739999999998</v>
      </c>
      <c r="D133" s="33">
        <f>Table34B!D130</f>
        <v>210.95</v>
      </c>
      <c r="E133" s="34">
        <f t="shared" si="6"/>
        <v>15.275534486845224</v>
      </c>
      <c r="F133" s="35">
        <f t="shared" si="7"/>
        <v>65.464157791739879</v>
      </c>
      <c r="G133" s="33">
        <f>Table36B!D130</f>
        <v>17.7</v>
      </c>
      <c r="H133" s="34">
        <f t="shared" si="8"/>
        <v>182.05502824858758</v>
      </c>
      <c r="I133" s="36">
        <f t="shared" si="9"/>
        <v>5.4928447163488778</v>
      </c>
      <c r="J133" s="37">
        <f>Table38B!D130</f>
        <v>137.44</v>
      </c>
      <c r="K133" s="38">
        <f t="shared" si="10"/>
        <v>23.445678114086146</v>
      </c>
      <c r="L133" s="39">
        <f t="shared" si="11"/>
        <v>42.651784057344059</v>
      </c>
    </row>
    <row r="134" spans="1:12" s="6" customFormat="1" ht="10.5" customHeight="1" x14ac:dyDescent="0.15">
      <c r="A134" s="30">
        <v>19403</v>
      </c>
      <c r="B134" s="31" t="s">
        <v>241</v>
      </c>
      <c r="C134" s="32">
        <f>EnrollExtract!F131</f>
        <v>626.15800000000013</v>
      </c>
      <c r="D134" s="33">
        <f>Table34B!D131</f>
        <v>43.64</v>
      </c>
      <c r="E134" s="34">
        <f t="shared" si="6"/>
        <v>14.348258478460131</v>
      </c>
      <c r="F134" s="35">
        <f t="shared" si="7"/>
        <v>69.694869346075578</v>
      </c>
      <c r="G134" s="33">
        <f>Table36B!D131</f>
        <v>3.82</v>
      </c>
      <c r="H134" s="34">
        <f t="shared" si="8"/>
        <v>163.91570680628277</v>
      </c>
      <c r="I134" s="36">
        <f t="shared" si="9"/>
        <v>6.1006966292852587</v>
      </c>
      <c r="J134" s="37">
        <f>Table38B!D131</f>
        <v>33.32</v>
      </c>
      <c r="K134" s="38">
        <f t="shared" si="10"/>
        <v>18.792256902761107</v>
      </c>
      <c r="L134" s="39">
        <f t="shared" si="11"/>
        <v>53.213406200990789</v>
      </c>
    </row>
    <row r="135" spans="1:12" s="6" customFormat="1" ht="10.5" customHeight="1" x14ac:dyDescent="0.15">
      <c r="A135" s="30">
        <v>19404</v>
      </c>
      <c r="B135" s="31" t="s">
        <v>242</v>
      </c>
      <c r="C135" s="32">
        <f>EnrollExtract!F132</f>
        <v>888.77700000000004</v>
      </c>
      <c r="D135" s="33">
        <f>Table34B!D132</f>
        <v>57.4</v>
      </c>
      <c r="E135" s="34">
        <f t="shared" si="6"/>
        <v>15.483919860627179</v>
      </c>
      <c r="F135" s="35">
        <f t="shared" si="7"/>
        <v>64.583129401413387</v>
      </c>
      <c r="G135" s="33">
        <f>Table36B!D132</f>
        <v>5.99</v>
      </c>
      <c r="H135" s="34">
        <f t="shared" si="8"/>
        <v>148.37679465776293</v>
      </c>
      <c r="I135" s="36">
        <f t="shared" si="9"/>
        <v>6.7395983469419205</v>
      </c>
      <c r="J135" s="37">
        <f>Table38B!D132</f>
        <v>44.24</v>
      </c>
      <c r="K135" s="38">
        <f t="shared" si="10"/>
        <v>20.089896021699818</v>
      </c>
      <c r="L135" s="39">
        <f t="shared" si="11"/>
        <v>49.776265587430821</v>
      </c>
    </row>
    <row r="136" spans="1:12" s="6" customFormat="1" ht="10.5" customHeight="1" x14ac:dyDescent="0.15">
      <c r="A136" s="30">
        <v>20094</v>
      </c>
      <c r="B136" s="31" t="s">
        <v>243</v>
      </c>
      <c r="C136" s="32">
        <f>EnrollExtract!F133</f>
        <v>67.371000000000009</v>
      </c>
      <c r="D136" s="33">
        <f>Table34B!D133</f>
        <v>10</v>
      </c>
      <c r="E136" s="34">
        <f t="shared" si="6"/>
        <v>6.7371000000000008</v>
      </c>
      <c r="F136" s="35">
        <f t="shared" si="7"/>
        <v>148.43181784447313</v>
      </c>
      <c r="G136" s="33">
        <f>Table36B!D133</f>
        <v>1</v>
      </c>
      <c r="H136" s="34">
        <f t="shared" si="8"/>
        <v>67.371000000000009</v>
      </c>
      <c r="I136" s="36">
        <f t="shared" si="9"/>
        <v>14.843181784447312</v>
      </c>
      <c r="J136" s="37">
        <f>Table38B!D133</f>
        <v>8.6300000000000008</v>
      </c>
      <c r="K136" s="38">
        <f t="shared" si="10"/>
        <v>7.8066048667439167</v>
      </c>
      <c r="L136" s="39">
        <f t="shared" si="11"/>
        <v>128.09665879978033</v>
      </c>
    </row>
    <row r="137" spans="1:12" s="6" customFormat="1" ht="10.5" customHeight="1" x14ac:dyDescent="0.15">
      <c r="A137" s="30">
        <v>20203</v>
      </c>
      <c r="B137" s="31" t="s">
        <v>244</v>
      </c>
      <c r="C137" s="32">
        <f>EnrollExtract!F134</f>
        <v>118.80199999999999</v>
      </c>
      <c r="D137" s="33">
        <f>Table34B!D134</f>
        <v>13</v>
      </c>
      <c r="E137" s="34">
        <f t="shared" si="6"/>
        <v>9.1386153846153846</v>
      </c>
      <c r="F137" s="35">
        <f t="shared" si="7"/>
        <v>109.42576724297571</v>
      </c>
      <c r="G137" s="33">
        <f>Table36B!D134</f>
        <v>2</v>
      </c>
      <c r="H137" s="34">
        <f t="shared" si="8"/>
        <v>59.400999999999996</v>
      </c>
      <c r="I137" s="36">
        <f t="shared" si="9"/>
        <v>16.834733421996265</v>
      </c>
      <c r="J137" s="37">
        <f>Table38B!D134</f>
        <v>5.87</v>
      </c>
      <c r="K137" s="38">
        <f t="shared" si="10"/>
        <v>20.23884156729131</v>
      </c>
      <c r="L137" s="39">
        <f t="shared" si="11"/>
        <v>49.40994259355903</v>
      </c>
    </row>
    <row r="138" spans="1:12" s="6" customFormat="1" ht="10.5" customHeight="1" x14ac:dyDescent="0.15">
      <c r="A138" s="30">
        <v>20215</v>
      </c>
      <c r="B138" s="31" t="s">
        <v>245</v>
      </c>
      <c r="C138" s="32">
        <f>EnrollExtract!F135</f>
        <v>85.089000000000013</v>
      </c>
      <c r="D138" s="33">
        <f>Table34B!D135</f>
        <v>5.7</v>
      </c>
      <c r="E138" s="34">
        <f t="shared" ref="E138:E201" si="24">IF(D138=0,0,C138/D138)</f>
        <v>14.927894736842108</v>
      </c>
      <c r="F138" s="35">
        <f t="shared" ref="F138:F201" si="25">(+D138/C138)*1000</f>
        <v>66.988682438388025</v>
      </c>
      <c r="G138" s="33">
        <f>Table36B!D135</f>
        <v>0.4</v>
      </c>
      <c r="H138" s="34">
        <f t="shared" ref="H138:H201" si="26">IF(G138=0,0,C138/G138)</f>
        <v>212.72250000000003</v>
      </c>
      <c r="I138" s="36">
        <f t="shared" ref="I138:I201" si="27">(+G138/C138)*1000</f>
        <v>4.70096017111495</v>
      </c>
      <c r="J138" s="37">
        <f>Table38B!D135</f>
        <v>5.76</v>
      </c>
      <c r="K138" s="38">
        <f t="shared" ref="K138:K201" si="28">IF(J138=0,0,C138/J138)</f>
        <v>14.772395833333336</v>
      </c>
      <c r="L138" s="39">
        <f t="shared" ref="L138:L201" si="29">(+J138/C138)*1000</f>
        <v>67.693826464055263</v>
      </c>
    </row>
    <row r="139" spans="1:12" s="6" customFormat="1" ht="10.5" customHeight="1" x14ac:dyDescent="0.15">
      <c r="A139" s="30">
        <v>20400</v>
      </c>
      <c r="B139" s="31" t="s">
        <v>246</v>
      </c>
      <c r="C139" s="32">
        <f>EnrollExtract!F136</f>
        <v>221.97799999999998</v>
      </c>
      <c r="D139" s="33">
        <f>Table34B!D136</f>
        <v>16.28</v>
      </c>
      <c r="E139" s="34">
        <f t="shared" si="24"/>
        <v>13.635012285012284</v>
      </c>
      <c r="F139" s="35">
        <f t="shared" si="25"/>
        <v>73.340601320851633</v>
      </c>
      <c r="G139" s="33">
        <f>Table36B!D136</f>
        <v>1.72</v>
      </c>
      <c r="H139" s="34">
        <f t="shared" si="26"/>
        <v>129.05697674418604</v>
      </c>
      <c r="I139" s="36">
        <f t="shared" si="27"/>
        <v>7.7485156186649133</v>
      </c>
      <c r="J139" s="37">
        <f>Table38B!D136</f>
        <v>9.1</v>
      </c>
      <c r="K139" s="38">
        <f t="shared" si="28"/>
        <v>24.393186813186812</v>
      </c>
      <c r="L139" s="39">
        <f t="shared" si="29"/>
        <v>40.995053563866691</v>
      </c>
    </row>
    <row r="140" spans="1:12" s="6" customFormat="1" ht="10.5" customHeight="1" x14ac:dyDescent="0.15">
      <c r="A140" s="30">
        <v>20401</v>
      </c>
      <c r="B140" s="31" t="s">
        <v>247</v>
      </c>
      <c r="C140" s="32">
        <f>EnrollExtract!F137</f>
        <v>65.429000000000002</v>
      </c>
      <c r="D140" s="33">
        <f>Table34B!D137</f>
        <v>10</v>
      </c>
      <c r="E140" s="34">
        <f t="shared" si="24"/>
        <v>6.5429000000000004</v>
      </c>
      <c r="F140" s="35">
        <f t="shared" si="25"/>
        <v>152.83742682908192</v>
      </c>
      <c r="G140" s="33">
        <f>Table36B!D137</f>
        <v>1</v>
      </c>
      <c r="H140" s="34">
        <f t="shared" si="26"/>
        <v>65.429000000000002</v>
      </c>
      <c r="I140" s="36">
        <f t="shared" si="27"/>
        <v>15.283742682908189</v>
      </c>
      <c r="J140" s="37">
        <f>Table38B!D137</f>
        <v>8.82</v>
      </c>
      <c r="K140" s="38">
        <f t="shared" si="28"/>
        <v>7.4182539682539685</v>
      </c>
      <c r="L140" s="39">
        <f t="shared" si="29"/>
        <v>134.80261046325023</v>
      </c>
    </row>
    <row r="141" spans="1:12" s="6" customFormat="1" ht="10.5" customHeight="1" x14ac:dyDescent="0.15">
      <c r="A141" s="30">
        <v>20402</v>
      </c>
      <c r="B141" s="31" t="s">
        <v>248</v>
      </c>
      <c r="C141" s="32">
        <f>EnrollExtract!F138</f>
        <v>79.099000000000004</v>
      </c>
      <c r="D141" s="33">
        <f>Table34B!D138</f>
        <v>8.89</v>
      </c>
      <c r="E141" s="34">
        <f t="shared" si="24"/>
        <v>8.8975253093363325</v>
      </c>
      <c r="F141" s="35">
        <f t="shared" si="25"/>
        <v>112.39080140077624</v>
      </c>
      <c r="G141" s="33">
        <f>Table36B!D138</f>
        <v>2</v>
      </c>
      <c r="H141" s="34">
        <f t="shared" si="26"/>
        <v>39.549500000000002</v>
      </c>
      <c r="I141" s="36">
        <f t="shared" si="27"/>
        <v>25.284769718959783</v>
      </c>
      <c r="J141" s="37">
        <f>Table38B!D138</f>
        <v>9.3000000000000007</v>
      </c>
      <c r="K141" s="38">
        <f t="shared" si="28"/>
        <v>8.5052688172043016</v>
      </c>
      <c r="L141" s="39">
        <f t="shared" si="29"/>
        <v>117.574179193163</v>
      </c>
    </row>
    <row r="142" spans="1:12" s="6" customFormat="1" ht="10.5" customHeight="1" x14ac:dyDescent="0.15">
      <c r="A142" s="30">
        <v>20403</v>
      </c>
      <c r="B142" s="31" t="s">
        <v>249</v>
      </c>
      <c r="C142" s="32">
        <f>EnrollExtract!F139</f>
        <v>31.945</v>
      </c>
      <c r="D142" s="33">
        <f>Table34B!D139</f>
        <v>1.9</v>
      </c>
      <c r="E142" s="34">
        <f t="shared" si="24"/>
        <v>16.813157894736843</v>
      </c>
      <c r="F142" s="35">
        <f t="shared" si="25"/>
        <v>59.477226483017681</v>
      </c>
      <c r="G142" s="33">
        <f>Table36B!D139</f>
        <v>0</v>
      </c>
      <c r="H142" s="34">
        <f t="shared" si="26"/>
        <v>0</v>
      </c>
      <c r="I142" s="36">
        <f t="shared" si="27"/>
        <v>0</v>
      </c>
      <c r="J142" s="37">
        <f>Table38B!D139</f>
        <v>2.7</v>
      </c>
      <c r="K142" s="38">
        <f t="shared" si="28"/>
        <v>11.831481481481481</v>
      </c>
      <c r="L142" s="39">
        <f t="shared" si="29"/>
        <v>84.520269212709351</v>
      </c>
    </row>
    <row r="143" spans="1:12" s="6" customFormat="1" ht="10.5" customHeight="1" x14ac:dyDescent="0.15">
      <c r="A143" s="30">
        <v>20404</v>
      </c>
      <c r="B143" s="31" t="s">
        <v>250</v>
      </c>
      <c r="C143" s="32">
        <f>EnrollExtract!F140</f>
        <v>898.66599999999994</v>
      </c>
      <c r="D143" s="33">
        <f>Table34B!D140</f>
        <v>53.7</v>
      </c>
      <c r="E143" s="34">
        <f t="shared" si="24"/>
        <v>16.734934823091244</v>
      </c>
      <c r="F143" s="35">
        <f t="shared" si="25"/>
        <v>59.755237207149271</v>
      </c>
      <c r="G143" s="33">
        <f>Table36B!D140</f>
        <v>5.42</v>
      </c>
      <c r="H143" s="34">
        <f t="shared" si="26"/>
        <v>165.80553505535053</v>
      </c>
      <c r="I143" s="36">
        <f t="shared" si="27"/>
        <v>6.0311617441852707</v>
      </c>
      <c r="J143" s="37">
        <f>Table38B!D140</f>
        <v>44.54</v>
      </c>
      <c r="K143" s="38">
        <f t="shared" si="28"/>
        <v>20.176605298607992</v>
      </c>
      <c r="L143" s="39">
        <f t="shared" si="29"/>
        <v>49.562351307382279</v>
      </c>
    </row>
    <row r="144" spans="1:12" s="6" customFormat="1" ht="10.5" customHeight="1" x14ac:dyDescent="0.15">
      <c r="A144" s="30">
        <v>20405</v>
      </c>
      <c r="B144" s="31" t="s">
        <v>251</v>
      </c>
      <c r="C144" s="32">
        <f>EnrollExtract!F141</f>
        <v>1231.4359999999999</v>
      </c>
      <c r="D144" s="33">
        <f>Table34B!D141</f>
        <v>70.349999999999994</v>
      </c>
      <c r="E144" s="34">
        <f t="shared" si="24"/>
        <v>17.504420753375978</v>
      </c>
      <c r="F144" s="35">
        <f t="shared" si="25"/>
        <v>57.128425675390361</v>
      </c>
      <c r="G144" s="33">
        <f>Table36B!D141</f>
        <v>6.8</v>
      </c>
      <c r="H144" s="34">
        <f t="shared" si="26"/>
        <v>181.09352941176471</v>
      </c>
      <c r="I144" s="36">
        <f t="shared" si="27"/>
        <v>5.5220084519211712</v>
      </c>
      <c r="J144" s="37">
        <f>Table38B!D141</f>
        <v>52.22</v>
      </c>
      <c r="K144" s="38">
        <f t="shared" si="28"/>
        <v>23.581692837993106</v>
      </c>
      <c r="L144" s="39">
        <f t="shared" si="29"/>
        <v>42.40577667048877</v>
      </c>
    </row>
    <row r="145" spans="1:12" s="6" customFormat="1" ht="10.5" customHeight="1" x14ac:dyDescent="0.15">
      <c r="A145" s="30">
        <v>20406</v>
      </c>
      <c r="B145" s="31" t="s">
        <v>252</v>
      </c>
      <c r="C145" s="32">
        <f>EnrollExtract!F142</f>
        <v>234.49499999999998</v>
      </c>
      <c r="D145" s="33">
        <f>Table34B!D142</f>
        <v>14.99</v>
      </c>
      <c r="E145" s="34">
        <f t="shared" si="24"/>
        <v>15.643428952635087</v>
      </c>
      <c r="F145" s="35">
        <f t="shared" si="25"/>
        <v>63.924603936118054</v>
      </c>
      <c r="G145" s="33">
        <f>Table36B!D142</f>
        <v>2</v>
      </c>
      <c r="H145" s="34">
        <f t="shared" si="26"/>
        <v>117.24749999999999</v>
      </c>
      <c r="I145" s="36">
        <f t="shared" si="27"/>
        <v>8.528966502484062</v>
      </c>
      <c r="J145" s="37">
        <f>Table38B!D142</f>
        <v>13.36</v>
      </c>
      <c r="K145" s="38">
        <f t="shared" si="28"/>
        <v>17.55202095808383</v>
      </c>
      <c r="L145" s="39">
        <f t="shared" si="29"/>
        <v>56.973496236593533</v>
      </c>
    </row>
    <row r="146" spans="1:12" s="6" customFormat="1" ht="10.5" customHeight="1" x14ac:dyDescent="0.15">
      <c r="A146" s="30">
        <v>21014</v>
      </c>
      <c r="B146" s="31" t="s">
        <v>253</v>
      </c>
      <c r="C146" s="32">
        <f>EnrollExtract!F143</f>
        <v>794.58300000000008</v>
      </c>
      <c r="D146" s="33">
        <f>Table34B!D143</f>
        <v>47.85</v>
      </c>
      <c r="E146" s="34">
        <f t="shared" si="24"/>
        <v>16.605705329153608</v>
      </c>
      <c r="F146" s="35">
        <f t="shared" si="25"/>
        <v>60.220266479398624</v>
      </c>
      <c r="G146" s="33">
        <f>Table36B!D143</f>
        <v>3.59</v>
      </c>
      <c r="H146" s="34">
        <f t="shared" si="26"/>
        <v>221.3323119777159</v>
      </c>
      <c r="I146" s="36">
        <f t="shared" si="27"/>
        <v>4.5180931381617775</v>
      </c>
      <c r="J146" s="37">
        <f>Table38B!D143</f>
        <v>29.08</v>
      </c>
      <c r="K146" s="38">
        <f t="shared" si="28"/>
        <v>27.324037138927103</v>
      </c>
      <c r="L146" s="39">
        <f t="shared" si="29"/>
        <v>36.597812940875897</v>
      </c>
    </row>
    <row r="147" spans="1:12" s="6" customFormat="1" ht="10.5" customHeight="1" x14ac:dyDescent="0.15">
      <c r="A147" s="30">
        <v>21036</v>
      </c>
      <c r="B147" s="31" t="s">
        <v>254</v>
      </c>
      <c r="C147" s="32">
        <f>EnrollExtract!F144</f>
        <v>50.454000000000001</v>
      </c>
      <c r="D147" s="33">
        <f>Table34B!D144</f>
        <v>4.66</v>
      </c>
      <c r="E147" s="34">
        <f t="shared" si="24"/>
        <v>10.827038626609442</v>
      </c>
      <c r="F147" s="35">
        <f t="shared" si="25"/>
        <v>92.361358861537255</v>
      </c>
      <c r="G147" s="33">
        <f>Table36B!D144</f>
        <v>0</v>
      </c>
      <c r="H147" s="34">
        <f t="shared" si="26"/>
        <v>0</v>
      </c>
      <c r="I147" s="36">
        <f t="shared" si="27"/>
        <v>0</v>
      </c>
      <c r="J147" s="37">
        <f>Table38B!D144</f>
        <v>5.28</v>
      </c>
      <c r="K147" s="38">
        <f t="shared" si="28"/>
        <v>9.5556818181818173</v>
      </c>
      <c r="L147" s="39">
        <f t="shared" si="29"/>
        <v>104.64977999762159</v>
      </c>
    </row>
    <row r="148" spans="1:12" s="6" customFormat="1" ht="10.5" customHeight="1" x14ac:dyDescent="0.15">
      <c r="A148" s="30">
        <v>21206</v>
      </c>
      <c r="B148" s="31" t="s">
        <v>255</v>
      </c>
      <c r="C148" s="32">
        <f>EnrollExtract!F145</f>
        <v>552.93700000000013</v>
      </c>
      <c r="D148" s="33">
        <f>Table34B!D145</f>
        <v>35.130000000000003</v>
      </c>
      <c r="E148" s="34">
        <f t="shared" si="24"/>
        <v>15.73973811557074</v>
      </c>
      <c r="F148" s="35">
        <f t="shared" si="25"/>
        <v>63.533458603783068</v>
      </c>
      <c r="G148" s="33">
        <f>Table36B!D145</f>
        <v>3</v>
      </c>
      <c r="H148" s="34">
        <f t="shared" si="26"/>
        <v>184.31233333333338</v>
      </c>
      <c r="I148" s="36">
        <f t="shared" si="27"/>
        <v>5.4255728952846338</v>
      </c>
      <c r="J148" s="37">
        <f>Table38B!D145</f>
        <v>26.65</v>
      </c>
      <c r="K148" s="38">
        <f t="shared" si="28"/>
        <v>20.748105065666046</v>
      </c>
      <c r="L148" s="39">
        <f t="shared" si="29"/>
        <v>48.197172553111827</v>
      </c>
    </row>
    <row r="149" spans="1:12" s="6" customFormat="1" ht="10.5" customHeight="1" x14ac:dyDescent="0.15">
      <c r="A149" s="30">
        <v>21214</v>
      </c>
      <c r="B149" s="31" t="s">
        <v>256</v>
      </c>
      <c r="C149" s="32">
        <f>EnrollExtract!F146</f>
        <v>333.90599999999995</v>
      </c>
      <c r="D149" s="33">
        <f>Table34B!D146</f>
        <v>24.59</v>
      </c>
      <c r="E149" s="34">
        <f t="shared" si="24"/>
        <v>13.578934526230173</v>
      </c>
      <c r="F149" s="35">
        <f t="shared" si="25"/>
        <v>73.643480500500146</v>
      </c>
      <c r="G149" s="33">
        <f>Table36B!D146</f>
        <v>2</v>
      </c>
      <c r="H149" s="34">
        <f t="shared" si="26"/>
        <v>166.95299999999997</v>
      </c>
      <c r="I149" s="36">
        <f t="shared" si="27"/>
        <v>5.9897096787718702</v>
      </c>
      <c r="J149" s="37">
        <f>Table38B!D146</f>
        <v>17.2</v>
      </c>
      <c r="K149" s="38">
        <f t="shared" si="28"/>
        <v>19.413139534883719</v>
      </c>
      <c r="L149" s="39">
        <f t="shared" si="29"/>
        <v>51.511503237438092</v>
      </c>
    </row>
    <row r="150" spans="1:12" s="6" customFormat="1" ht="10.5" customHeight="1" x14ac:dyDescent="0.15">
      <c r="A150" s="30">
        <v>21226</v>
      </c>
      <c r="B150" s="31" t="s">
        <v>257</v>
      </c>
      <c r="C150" s="32">
        <f>EnrollExtract!F147</f>
        <v>621.32700000000011</v>
      </c>
      <c r="D150" s="33">
        <f>Table34B!D147</f>
        <v>37.17</v>
      </c>
      <c r="E150" s="34">
        <f t="shared" si="24"/>
        <v>16.715819209039552</v>
      </c>
      <c r="F150" s="35">
        <f t="shared" si="25"/>
        <v>59.823571163010769</v>
      </c>
      <c r="G150" s="33">
        <f>Table36B!D147</f>
        <v>2.42</v>
      </c>
      <c r="H150" s="34">
        <f t="shared" si="26"/>
        <v>256.74669421487607</v>
      </c>
      <c r="I150" s="36">
        <f t="shared" si="27"/>
        <v>3.8948894865344648</v>
      </c>
      <c r="J150" s="37">
        <f>Table38B!D147</f>
        <v>22.66</v>
      </c>
      <c r="K150" s="38">
        <f t="shared" si="28"/>
        <v>27.419549867608126</v>
      </c>
      <c r="L150" s="39">
        <f t="shared" si="29"/>
        <v>36.470328828459081</v>
      </c>
    </row>
    <row r="151" spans="1:12" s="6" customFormat="1" ht="10.5" customHeight="1" x14ac:dyDescent="0.15">
      <c r="A151" s="30">
        <v>21232</v>
      </c>
      <c r="B151" s="31" t="s">
        <v>258</v>
      </c>
      <c r="C151" s="32">
        <f>EnrollExtract!F148</f>
        <v>671.04699999999991</v>
      </c>
      <c r="D151" s="33">
        <f>Table34B!D148</f>
        <v>40.94</v>
      </c>
      <c r="E151" s="34">
        <f t="shared" si="24"/>
        <v>16.390986809965803</v>
      </c>
      <c r="F151" s="35">
        <f t="shared" si="25"/>
        <v>61.009139449248721</v>
      </c>
      <c r="G151" s="33">
        <f>Table36B!D148</f>
        <v>4</v>
      </c>
      <c r="H151" s="34">
        <f t="shared" si="26"/>
        <v>167.76174999999998</v>
      </c>
      <c r="I151" s="36">
        <f t="shared" si="27"/>
        <v>5.9608343379822877</v>
      </c>
      <c r="J151" s="37">
        <f>Table38B!D148</f>
        <v>39.450000000000003</v>
      </c>
      <c r="K151" s="38">
        <f t="shared" si="28"/>
        <v>17.010063371356143</v>
      </c>
      <c r="L151" s="39">
        <f t="shared" si="29"/>
        <v>58.788728658350323</v>
      </c>
    </row>
    <row r="152" spans="1:12" s="6" customFormat="1" ht="10.5" customHeight="1" x14ac:dyDescent="0.15">
      <c r="A152" s="30">
        <v>21234</v>
      </c>
      <c r="B152" s="31" t="s">
        <v>259</v>
      </c>
      <c r="C152" s="32">
        <f>EnrollExtract!F149</f>
        <v>91.733000000000004</v>
      </c>
      <c r="D152" s="33">
        <f>Table34B!D149</f>
        <v>7</v>
      </c>
      <c r="E152" s="34">
        <f t="shared" si="24"/>
        <v>13.104714285714286</v>
      </c>
      <c r="F152" s="35">
        <f t="shared" si="25"/>
        <v>76.308416818375065</v>
      </c>
      <c r="G152" s="33">
        <f>Table36B!D149</f>
        <v>1</v>
      </c>
      <c r="H152" s="34">
        <f t="shared" si="26"/>
        <v>91.733000000000004</v>
      </c>
      <c r="I152" s="36">
        <f t="shared" si="27"/>
        <v>10.901202402625009</v>
      </c>
      <c r="J152" s="37">
        <f>Table38B!D149</f>
        <v>8.39</v>
      </c>
      <c r="K152" s="38">
        <f t="shared" si="28"/>
        <v>10.933611442193087</v>
      </c>
      <c r="L152" s="39">
        <f t="shared" si="29"/>
        <v>91.461088158023827</v>
      </c>
    </row>
    <row r="153" spans="1:12" s="6" customFormat="1" ht="10.5" customHeight="1" x14ac:dyDescent="0.15">
      <c r="A153" s="30">
        <v>21237</v>
      </c>
      <c r="B153" s="31" t="s">
        <v>260</v>
      </c>
      <c r="C153" s="32">
        <f>EnrollExtract!F150</f>
        <v>810.68999999999994</v>
      </c>
      <c r="D153" s="33">
        <f>Table34B!D150</f>
        <v>49.5</v>
      </c>
      <c r="E153" s="34">
        <f t="shared" si="24"/>
        <v>16.377575757575755</v>
      </c>
      <c r="F153" s="35">
        <f t="shared" si="25"/>
        <v>61.059097805573032</v>
      </c>
      <c r="G153" s="33">
        <f>Table36B!D150</f>
        <v>4</v>
      </c>
      <c r="H153" s="34">
        <f t="shared" si="26"/>
        <v>202.67249999999999</v>
      </c>
      <c r="I153" s="36">
        <f t="shared" si="27"/>
        <v>4.9340685095412553</v>
      </c>
      <c r="J153" s="37">
        <f>Table38B!D150</f>
        <v>32.83</v>
      </c>
      <c r="K153" s="38">
        <f t="shared" si="28"/>
        <v>24.693572951568687</v>
      </c>
      <c r="L153" s="39">
        <f t="shared" si="29"/>
        <v>40.496367292059851</v>
      </c>
    </row>
    <row r="154" spans="1:12" s="6" customFormat="1" ht="10.5" customHeight="1" x14ac:dyDescent="0.15">
      <c r="A154" s="30">
        <v>21300</v>
      </c>
      <c r="B154" s="31" t="s">
        <v>261</v>
      </c>
      <c r="C154" s="32">
        <f>EnrollExtract!F151</f>
        <v>811.21600000000001</v>
      </c>
      <c r="D154" s="33">
        <f>Table34B!D151</f>
        <v>51</v>
      </c>
      <c r="E154" s="34">
        <f t="shared" si="24"/>
        <v>15.906196078431373</v>
      </c>
      <c r="F154" s="35">
        <f t="shared" si="25"/>
        <v>62.868582473718462</v>
      </c>
      <c r="G154" s="33">
        <f>Table36B!D151</f>
        <v>4</v>
      </c>
      <c r="H154" s="34">
        <f t="shared" si="26"/>
        <v>202.804</v>
      </c>
      <c r="I154" s="36">
        <f t="shared" si="27"/>
        <v>4.9308692136249777</v>
      </c>
      <c r="J154" s="37">
        <f>Table38B!D151</f>
        <v>45.27</v>
      </c>
      <c r="K154" s="38">
        <f t="shared" si="28"/>
        <v>17.919505191075768</v>
      </c>
      <c r="L154" s="39">
        <f t="shared" si="29"/>
        <v>55.805112325200689</v>
      </c>
    </row>
    <row r="155" spans="1:12" s="6" customFormat="1" ht="10.5" customHeight="1" x14ac:dyDescent="0.15">
      <c r="A155" s="30">
        <v>21301</v>
      </c>
      <c r="B155" s="31" t="s">
        <v>262</v>
      </c>
      <c r="C155" s="32">
        <f>EnrollExtract!F152</f>
        <v>249.74099999999999</v>
      </c>
      <c r="D155" s="33">
        <f>Table34B!D152</f>
        <v>22</v>
      </c>
      <c r="E155" s="34">
        <f t="shared" si="24"/>
        <v>11.351863636363635</v>
      </c>
      <c r="F155" s="35">
        <f t="shared" si="25"/>
        <v>88.091262547999733</v>
      </c>
      <c r="G155" s="33">
        <f>Table36B!D152</f>
        <v>2</v>
      </c>
      <c r="H155" s="34">
        <f t="shared" si="26"/>
        <v>124.87049999999999</v>
      </c>
      <c r="I155" s="36">
        <f t="shared" si="27"/>
        <v>8.0082965952727019</v>
      </c>
      <c r="J155" s="37">
        <f>Table38B!D152</f>
        <v>16.86</v>
      </c>
      <c r="K155" s="38">
        <f t="shared" si="28"/>
        <v>14.812633451957295</v>
      </c>
      <c r="L155" s="39">
        <f t="shared" si="29"/>
        <v>67.509940298148891</v>
      </c>
    </row>
    <row r="156" spans="1:12" s="6" customFormat="1" ht="10.5" customHeight="1" x14ac:dyDescent="0.15">
      <c r="A156" s="30">
        <v>21302</v>
      </c>
      <c r="B156" s="31" t="s">
        <v>263</v>
      </c>
      <c r="C156" s="32">
        <f>EnrollExtract!F153</f>
        <v>2897.6990000000005</v>
      </c>
      <c r="D156" s="33">
        <f>Table34B!D153</f>
        <v>193.6</v>
      </c>
      <c r="E156" s="34">
        <f t="shared" si="24"/>
        <v>14.967453512396697</v>
      </c>
      <c r="F156" s="35">
        <f t="shared" si="25"/>
        <v>66.811632264082633</v>
      </c>
      <c r="G156" s="33">
        <f>Table36B!D153</f>
        <v>13</v>
      </c>
      <c r="H156" s="34">
        <f t="shared" si="26"/>
        <v>222.89992307692313</v>
      </c>
      <c r="I156" s="36">
        <f t="shared" si="27"/>
        <v>4.4863182821956311</v>
      </c>
      <c r="J156" s="37">
        <f>Table38B!D153</f>
        <v>141.22</v>
      </c>
      <c r="K156" s="38">
        <f t="shared" si="28"/>
        <v>20.51904121229288</v>
      </c>
      <c r="L156" s="39">
        <f t="shared" si="29"/>
        <v>48.735220600897456</v>
      </c>
    </row>
    <row r="157" spans="1:12" s="6" customFormat="1" ht="10.5" customHeight="1" x14ac:dyDescent="0.15">
      <c r="A157" s="30">
        <v>21303</v>
      </c>
      <c r="B157" s="31" t="s">
        <v>264</v>
      </c>
      <c r="C157" s="32">
        <f>EnrollExtract!F154</f>
        <v>359.72899999999998</v>
      </c>
      <c r="D157" s="33">
        <f>Table34B!D154</f>
        <v>24.51</v>
      </c>
      <c r="E157" s="34">
        <f t="shared" si="24"/>
        <v>14.676825785393715</v>
      </c>
      <c r="F157" s="35">
        <f t="shared" si="25"/>
        <v>68.134623563849459</v>
      </c>
      <c r="G157" s="33">
        <f>Table36B!D154</f>
        <v>4.34</v>
      </c>
      <c r="H157" s="34">
        <f t="shared" si="26"/>
        <v>82.886866359446998</v>
      </c>
      <c r="I157" s="36">
        <f t="shared" si="27"/>
        <v>12.064637546597577</v>
      </c>
      <c r="J157" s="37">
        <f>Table38B!D154</f>
        <v>23.55</v>
      </c>
      <c r="K157" s="38">
        <f t="shared" si="28"/>
        <v>15.275116772823779</v>
      </c>
      <c r="L157" s="39">
        <f t="shared" si="29"/>
        <v>65.465947977505294</v>
      </c>
    </row>
    <row r="158" spans="1:12" s="6" customFormat="1" ht="10.5" customHeight="1" x14ac:dyDescent="0.15">
      <c r="A158" s="30">
        <v>21401</v>
      </c>
      <c r="B158" s="31" t="s">
        <v>265</v>
      </c>
      <c r="C158" s="32">
        <f>EnrollExtract!F155</f>
        <v>3390.8819999999996</v>
      </c>
      <c r="D158" s="33">
        <f>Table34B!D155</f>
        <v>222.72</v>
      </c>
      <c r="E158" s="34">
        <f t="shared" si="24"/>
        <v>15.224865301724137</v>
      </c>
      <c r="F158" s="35">
        <f t="shared" si="25"/>
        <v>65.682026092326424</v>
      </c>
      <c r="G158" s="33">
        <f>Table36B!D155</f>
        <v>14.61</v>
      </c>
      <c r="H158" s="34">
        <f t="shared" si="26"/>
        <v>232.09322381930184</v>
      </c>
      <c r="I158" s="36">
        <f t="shared" si="27"/>
        <v>4.3086135111749693</v>
      </c>
      <c r="J158" s="37">
        <f>Table38B!D155</f>
        <v>185.4</v>
      </c>
      <c r="K158" s="38">
        <f t="shared" si="28"/>
        <v>18.289546925566341</v>
      </c>
      <c r="L158" s="39">
        <f t="shared" si="29"/>
        <v>54.676040039140268</v>
      </c>
    </row>
    <row r="159" spans="1:12" s="6" customFormat="1" ht="10.5" customHeight="1" x14ac:dyDescent="0.15">
      <c r="A159" s="30">
        <v>22008</v>
      </c>
      <c r="B159" s="31" t="s">
        <v>266</v>
      </c>
      <c r="C159" s="32">
        <f>EnrollExtract!F156</f>
        <v>74.26700000000001</v>
      </c>
      <c r="D159" s="33">
        <f>Table34B!D156</f>
        <v>10.5</v>
      </c>
      <c r="E159" s="34">
        <f t="shared" si="24"/>
        <v>7.0730476190476201</v>
      </c>
      <c r="F159" s="35">
        <f t="shared" si="25"/>
        <v>141.38177117696958</v>
      </c>
      <c r="G159" s="33">
        <f>Table36B!D156</f>
        <v>1</v>
      </c>
      <c r="H159" s="34">
        <f t="shared" si="26"/>
        <v>74.26700000000001</v>
      </c>
      <c r="I159" s="36">
        <f t="shared" si="27"/>
        <v>13.464930588282815</v>
      </c>
      <c r="J159" s="37">
        <f>Table38B!D156</f>
        <v>7.95</v>
      </c>
      <c r="K159" s="38">
        <f t="shared" si="28"/>
        <v>9.3417610062893086</v>
      </c>
      <c r="L159" s="39">
        <f t="shared" si="29"/>
        <v>107.04619817684839</v>
      </c>
    </row>
    <row r="160" spans="1:12" s="6" customFormat="1" ht="10.5" customHeight="1" x14ac:dyDescent="0.15">
      <c r="A160" s="30">
        <v>22009</v>
      </c>
      <c r="B160" s="31" t="s">
        <v>352</v>
      </c>
      <c r="C160" s="32">
        <f>EnrollExtract!F157</f>
        <v>638.64800000000002</v>
      </c>
      <c r="D160" s="33">
        <f>Table34B!D157</f>
        <v>36.32</v>
      </c>
      <c r="E160" s="34">
        <f t="shared" si="24"/>
        <v>17.583920704845816</v>
      </c>
      <c r="F160" s="35">
        <f t="shared" si="25"/>
        <v>56.870138166877524</v>
      </c>
      <c r="G160" s="33">
        <f>Table36B!D157</f>
        <v>3.73</v>
      </c>
      <c r="H160" s="34">
        <f t="shared" si="26"/>
        <v>171.21930294906167</v>
      </c>
      <c r="I160" s="36">
        <f t="shared" si="27"/>
        <v>5.8404629780411117</v>
      </c>
      <c r="J160" s="37">
        <f>Table38B!D157</f>
        <v>34.619999999999997</v>
      </c>
      <c r="K160" s="38">
        <f t="shared" si="28"/>
        <v>18.447371461582904</v>
      </c>
      <c r="L160" s="39">
        <f t="shared" si="29"/>
        <v>54.208264959727416</v>
      </c>
    </row>
    <row r="161" spans="1:12" s="6" customFormat="1" ht="10.5" customHeight="1" x14ac:dyDescent="0.15">
      <c r="A161" s="30">
        <v>22017</v>
      </c>
      <c r="B161" s="31" t="s">
        <v>267</v>
      </c>
      <c r="C161" s="32">
        <f>EnrollExtract!F158</f>
        <v>87.92</v>
      </c>
      <c r="D161" s="33">
        <f>Table34B!D158</f>
        <v>11</v>
      </c>
      <c r="E161" s="34">
        <f t="shared" si="24"/>
        <v>7.9927272727272731</v>
      </c>
      <c r="F161" s="35">
        <f t="shared" si="25"/>
        <v>125.11373976342129</v>
      </c>
      <c r="G161" s="33">
        <f>Table36B!D158</f>
        <v>1</v>
      </c>
      <c r="H161" s="34">
        <f t="shared" si="26"/>
        <v>87.92</v>
      </c>
      <c r="I161" s="36">
        <f t="shared" si="27"/>
        <v>11.373976342129207</v>
      </c>
      <c r="J161" s="37">
        <f>Table38B!D158</f>
        <v>7.83</v>
      </c>
      <c r="K161" s="38">
        <f t="shared" si="28"/>
        <v>11.228607918263091</v>
      </c>
      <c r="L161" s="39">
        <f t="shared" si="29"/>
        <v>89.058234758871706</v>
      </c>
    </row>
    <row r="162" spans="1:12" s="6" customFormat="1" ht="10.5" customHeight="1" x14ac:dyDescent="0.15">
      <c r="A162" s="30">
        <v>22073</v>
      </c>
      <c r="B162" s="31" t="s">
        <v>268</v>
      </c>
      <c r="C162" s="32">
        <f>EnrollExtract!F159</f>
        <v>89.347999999999999</v>
      </c>
      <c r="D162" s="33">
        <f>Table34B!D159</f>
        <v>10.43</v>
      </c>
      <c r="E162" s="34">
        <f t="shared" si="24"/>
        <v>8.5664429530201343</v>
      </c>
      <c r="F162" s="35">
        <f t="shared" si="25"/>
        <v>116.73456596678157</v>
      </c>
      <c r="G162" s="33">
        <f>Table36B!D159</f>
        <v>1.5</v>
      </c>
      <c r="H162" s="34">
        <f t="shared" si="26"/>
        <v>59.565333333333335</v>
      </c>
      <c r="I162" s="36">
        <f t="shared" si="27"/>
        <v>16.788288489949412</v>
      </c>
      <c r="J162" s="37">
        <f>Table38B!D159</f>
        <v>8.67</v>
      </c>
      <c r="K162" s="38">
        <f t="shared" si="28"/>
        <v>10.305420991926182</v>
      </c>
      <c r="L162" s="39">
        <f t="shared" si="29"/>
        <v>97.036307471907605</v>
      </c>
    </row>
    <row r="163" spans="1:12" s="6" customFormat="1" ht="10.5" customHeight="1" x14ac:dyDescent="0.15">
      <c r="A163" s="30">
        <v>22105</v>
      </c>
      <c r="B163" s="31" t="s">
        <v>269</v>
      </c>
      <c r="C163" s="32">
        <f>EnrollExtract!F160</f>
        <v>227.40199999999999</v>
      </c>
      <c r="D163" s="33">
        <f>Table34B!D160</f>
        <v>19.84</v>
      </c>
      <c r="E163" s="34">
        <f t="shared" si="24"/>
        <v>11.461794354838709</v>
      </c>
      <c r="F163" s="35">
        <f t="shared" si="25"/>
        <v>87.246374262319591</v>
      </c>
      <c r="G163" s="33">
        <f>Table36B!D160</f>
        <v>1</v>
      </c>
      <c r="H163" s="34">
        <f t="shared" si="26"/>
        <v>227.40199999999999</v>
      </c>
      <c r="I163" s="36">
        <f t="shared" si="27"/>
        <v>4.3974987027378836</v>
      </c>
      <c r="J163" s="37">
        <f>Table38B!D160</f>
        <v>16.14</v>
      </c>
      <c r="K163" s="38">
        <f t="shared" si="28"/>
        <v>14.089343246592316</v>
      </c>
      <c r="L163" s="39">
        <f t="shared" si="29"/>
        <v>70.975629062189427</v>
      </c>
    </row>
    <row r="164" spans="1:12" s="6" customFormat="1" ht="10.5" customHeight="1" x14ac:dyDescent="0.15">
      <c r="A164" s="30">
        <v>22200</v>
      </c>
      <c r="B164" s="31" t="s">
        <v>270</v>
      </c>
      <c r="C164" s="32">
        <f>EnrollExtract!F161</f>
        <v>224.21899999999999</v>
      </c>
      <c r="D164" s="33">
        <f>Table34B!D161</f>
        <v>19</v>
      </c>
      <c r="E164" s="34">
        <f t="shared" si="24"/>
        <v>11.801</v>
      </c>
      <c r="F164" s="35">
        <f t="shared" si="25"/>
        <v>84.738581476146095</v>
      </c>
      <c r="G164" s="33">
        <f>Table36B!D161</f>
        <v>1</v>
      </c>
      <c r="H164" s="34">
        <f t="shared" si="26"/>
        <v>224.21899999999999</v>
      </c>
      <c r="I164" s="36">
        <f t="shared" si="27"/>
        <v>4.4599253408497948</v>
      </c>
      <c r="J164" s="37">
        <f>Table38B!D161</f>
        <v>13.91</v>
      </c>
      <c r="K164" s="38">
        <f t="shared" si="28"/>
        <v>16.119266714593817</v>
      </c>
      <c r="L164" s="39">
        <f t="shared" si="29"/>
        <v>62.037561491220636</v>
      </c>
    </row>
    <row r="165" spans="1:12" s="6" customFormat="1" ht="10.5" customHeight="1" x14ac:dyDescent="0.15">
      <c r="A165" s="30">
        <v>22204</v>
      </c>
      <c r="B165" s="31" t="s">
        <v>271</v>
      </c>
      <c r="C165" s="32">
        <f>EnrollExtract!F162</f>
        <v>124.12099999999998</v>
      </c>
      <c r="D165" s="33">
        <f>Table34B!D162</f>
        <v>13.86</v>
      </c>
      <c r="E165" s="34">
        <f t="shared" si="24"/>
        <v>8.9553391053391049</v>
      </c>
      <c r="F165" s="35">
        <f t="shared" si="25"/>
        <v>111.66522989663314</v>
      </c>
      <c r="G165" s="33">
        <f>Table36B!D162</f>
        <v>1.9</v>
      </c>
      <c r="H165" s="34">
        <f t="shared" si="26"/>
        <v>65.326842105263154</v>
      </c>
      <c r="I165" s="36">
        <f t="shared" si="27"/>
        <v>15.307643348023301</v>
      </c>
      <c r="J165" s="37">
        <f>Table38B!D162</f>
        <v>11.86</v>
      </c>
      <c r="K165" s="38">
        <f t="shared" si="28"/>
        <v>10.465514333895445</v>
      </c>
      <c r="L165" s="39">
        <f t="shared" si="29"/>
        <v>95.551921109240183</v>
      </c>
    </row>
    <row r="166" spans="1:12" s="6" customFormat="1" ht="10.5" customHeight="1" x14ac:dyDescent="0.15">
      <c r="A166" s="30">
        <v>22207</v>
      </c>
      <c r="B166" s="31" t="s">
        <v>272</v>
      </c>
      <c r="C166" s="32">
        <f>EnrollExtract!F163</f>
        <v>551.57299999999998</v>
      </c>
      <c r="D166" s="33">
        <f>Table34B!D163</f>
        <v>39.61</v>
      </c>
      <c r="E166" s="34">
        <f t="shared" si="24"/>
        <v>13.925094673062357</v>
      </c>
      <c r="F166" s="35">
        <f t="shared" si="25"/>
        <v>71.812797218137945</v>
      </c>
      <c r="G166" s="33">
        <f>Table36B!D163</f>
        <v>3.45</v>
      </c>
      <c r="H166" s="34">
        <f t="shared" si="26"/>
        <v>159.87623188405794</v>
      </c>
      <c r="I166" s="36">
        <f t="shared" si="27"/>
        <v>6.2548384348037338</v>
      </c>
      <c r="J166" s="37">
        <f>Table38B!D163</f>
        <v>28.45</v>
      </c>
      <c r="K166" s="38">
        <f t="shared" si="28"/>
        <v>19.38745166959578</v>
      </c>
      <c r="L166" s="39">
        <f t="shared" si="29"/>
        <v>51.579754629033694</v>
      </c>
    </row>
    <row r="167" spans="1:12" s="6" customFormat="1" ht="10.5" customHeight="1" x14ac:dyDescent="0.15">
      <c r="A167" s="30">
        <v>23042</v>
      </c>
      <c r="B167" s="31" t="s">
        <v>273</v>
      </c>
      <c r="C167" s="32">
        <f>EnrollExtract!F164</f>
        <v>202.10899999999998</v>
      </c>
      <c r="D167" s="33">
        <f>Table34B!D164</f>
        <v>13.81</v>
      </c>
      <c r="E167" s="34">
        <f t="shared" si="24"/>
        <v>14.634974656046341</v>
      </c>
      <c r="F167" s="35">
        <f t="shared" si="25"/>
        <v>68.329465783314944</v>
      </c>
      <c r="G167" s="33">
        <f>Table36B!D164</f>
        <v>2</v>
      </c>
      <c r="H167" s="34">
        <f t="shared" si="26"/>
        <v>101.05449999999999</v>
      </c>
      <c r="I167" s="36">
        <f t="shared" si="27"/>
        <v>9.8956503668812381</v>
      </c>
      <c r="J167" s="37">
        <f>Table38B!D164</f>
        <v>9.23</v>
      </c>
      <c r="K167" s="38">
        <f t="shared" si="28"/>
        <v>21.896966413867819</v>
      </c>
      <c r="L167" s="39">
        <f t="shared" si="29"/>
        <v>45.668426443156918</v>
      </c>
    </row>
    <row r="168" spans="1:12" s="6" customFormat="1" ht="10.5" customHeight="1" x14ac:dyDescent="0.15">
      <c r="A168" s="30">
        <v>23054</v>
      </c>
      <c r="B168" s="31" t="s">
        <v>274</v>
      </c>
      <c r="C168" s="32">
        <f>EnrollExtract!F165</f>
        <v>201.37199999999999</v>
      </c>
      <c r="D168" s="33">
        <f>Table34B!D165</f>
        <v>14.2</v>
      </c>
      <c r="E168" s="34">
        <f t="shared" si="24"/>
        <v>14.18112676056338</v>
      </c>
      <c r="F168" s="35">
        <f t="shared" si="25"/>
        <v>70.516258466916952</v>
      </c>
      <c r="G168" s="33">
        <f>Table36B!D165</f>
        <v>1.4</v>
      </c>
      <c r="H168" s="34">
        <f t="shared" si="26"/>
        <v>143.83714285714285</v>
      </c>
      <c r="I168" s="36">
        <f t="shared" si="27"/>
        <v>6.9523071727946286</v>
      </c>
      <c r="J168" s="37">
        <f>Table38B!D165</f>
        <v>10.32</v>
      </c>
      <c r="K168" s="38">
        <f t="shared" si="28"/>
        <v>19.512790697674415</v>
      </c>
      <c r="L168" s="39">
        <f t="shared" si="29"/>
        <v>51.248435730886122</v>
      </c>
    </row>
    <row r="169" spans="1:12" s="6" customFormat="1" ht="10.5" customHeight="1" x14ac:dyDescent="0.15">
      <c r="A169" s="30">
        <v>23309</v>
      </c>
      <c r="B169" s="31" t="s">
        <v>275</v>
      </c>
      <c r="C169" s="32">
        <f>EnrollExtract!F166</f>
        <v>4452.7080000000005</v>
      </c>
      <c r="D169" s="33">
        <f>Table34B!D166</f>
        <v>311.14999999999998</v>
      </c>
      <c r="E169" s="34">
        <f t="shared" si="24"/>
        <v>14.31048690342279</v>
      </c>
      <c r="F169" s="35">
        <f t="shared" si="25"/>
        <v>69.878824301975328</v>
      </c>
      <c r="G169" s="33">
        <f>Table36B!D166</f>
        <v>24.81</v>
      </c>
      <c r="H169" s="34">
        <f t="shared" si="26"/>
        <v>179.4723095525998</v>
      </c>
      <c r="I169" s="36">
        <f t="shared" si="27"/>
        <v>5.5718901845798099</v>
      </c>
      <c r="J169" s="37">
        <f>Table38B!D166</f>
        <v>220.75</v>
      </c>
      <c r="K169" s="38">
        <f t="shared" si="28"/>
        <v>20.170817667044169</v>
      </c>
      <c r="L169" s="39">
        <f t="shared" si="29"/>
        <v>49.576572279161347</v>
      </c>
    </row>
    <row r="170" spans="1:12" s="6" customFormat="1" ht="10.5" customHeight="1" x14ac:dyDescent="0.15">
      <c r="A170" s="30">
        <v>23311</v>
      </c>
      <c r="B170" s="31" t="s">
        <v>70</v>
      </c>
      <c r="C170" s="32">
        <f>EnrollExtract!F167</f>
        <v>1733.6450000000002</v>
      </c>
      <c r="D170" s="33">
        <f>Table34B!D167</f>
        <v>48.11</v>
      </c>
      <c r="E170" s="34">
        <f t="shared" si="24"/>
        <v>36.035023903554361</v>
      </c>
      <c r="F170" s="35">
        <f t="shared" si="25"/>
        <v>27.750779427160687</v>
      </c>
      <c r="G170" s="33">
        <f>Table36B!D167</f>
        <v>4</v>
      </c>
      <c r="H170" s="34">
        <f t="shared" si="26"/>
        <v>433.41125000000005</v>
      </c>
      <c r="I170" s="36">
        <f t="shared" si="27"/>
        <v>2.3072774414600445</v>
      </c>
      <c r="J170" s="37">
        <f>Table38B!D167</f>
        <v>12.08</v>
      </c>
      <c r="K170" s="38">
        <f t="shared" si="28"/>
        <v>143.51365894039736</v>
      </c>
      <c r="L170" s="39">
        <f t="shared" si="29"/>
        <v>6.9679778732093354</v>
      </c>
    </row>
    <row r="171" spans="1:12" s="6" customFormat="1" ht="10.5" customHeight="1" x14ac:dyDescent="0.15">
      <c r="A171" s="30">
        <v>23402</v>
      </c>
      <c r="B171" s="31" t="s">
        <v>276</v>
      </c>
      <c r="C171" s="32">
        <f>EnrollExtract!F168</f>
        <v>734.35099999999989</v>
      </c>
      <c r="D171" s="33">
        <f>Table34B!D168</f>
        <v>60.52</v>
      </c>
      <c r="E171" s="34">
        <f t="shared" si="24"/>
        <v>12.134021810971577</v>
      </c>
      <c r="F171" s="35">
        <f t="shared" si="25"/>
        <v>82.412906089867121</v>
      </c>
      <c r="G171" s="33">
        <f>Table36B!D168</f>
        <v>6</v>
      </c>
      <c r="H171" s="34">
        <f t="shared" si="26"/>
        <v>122.39183333333331</v>
      </c>
      <c r="I171" s="36">
        <f t="shared" si="27"/>
        <v>8.1704797841903947</v>
      </c>
      <c r="J171" s="37">
        <f>Table38B!D168</f>
        <v>37</v>
      </c>
      <c r="K171" s="38">
        <f t="shared" si="28"/>
        <v>19.847324324324322</v>
      </c>
      <c r="L171" s="39">
        <f t="shared" si="29"/>
        <v>50.384625335840767</v>
      </c>
    </row>
    <row r="172" spans="1:12" s="6" customFormat="1" ht="10.5" customHeight="1" x14ac:dyDescent="0.15">
      <c r="A172" s="30">
        <v>23403</v>
      </c>
      <c r="B172" s="31" t="s">
        <v>277</v>
      </c>
      <c r="C172" s="32">
        <f>EnrollExtract!F169</f>
        <v>2262.9299999999998</v>
      </c>
      <c r="D172" s="33">
        <f>Table34B!D169</f>
        <v>153.33000000000001</v>
      </c>
      <c r="E172" s="34">
        <f t="shared" si="24"/>
        <v>14.75855996869497</v>
      </c>
      <c r="F172" s="35">
        <f t="shared" si="25"/>
        <v>67.757288117617449</v>
      </c>
      <c r="G172" s="33">
        <f>Table36B!D169</f>
        <v>12.99</v>
      </c>
      <c r="H172" s="34">
        <f t="shared" si="26"/>
        <v>174.20554272517319</v>
      </c>
      <c r="I172" s="36">
        <f t="shared" si="27"/>
        <v>5.7403454813007917</v>
      </c>
      <c r="J172" s="37">
        <f>Table38B!D169</f>
        <v>116.71</v>
      </c>
      <c r="K172" s="38">
        <f t="shared" si="28"/>
        <v>19.389341101876447</v>
      </c>
      <c r="L172" s="39">
        <f t="shared" si="29"/>
        <v>51.574728338923428</v>
      </c>
    </row>
    <row r="173" spans="1:12" s="6" customFormat="1" ht="10.5" customHeight="1" x14ac:dyDescent="0.15">
      <c r="A173" s="30">
        <v>23404</v>
      </c>
      <c r="B173" s="31" t="s">
        <v>278</v>
      </c>
      <c r="C173" s="32">
        <f>EnrollExtract!F170</f>
        <v>313.45999999999998</v>
      </c>
      <c r="D173" s="33">
        <f>Table34B!D170</f>
        <v>28</v>
      </c>
      <c r="E173" s="34">
        <f t="shared" si="24"/>
        <v>11.194999999999999</v>
      </c>
      <c r="F173" s="35">
        <f t="shared" si="25"/>
        <v>89.325591782045564</v>
      </c>
      <c r="G173" s="33">
        <f>Table36B!D170</f>
        <v>2</v>
      </c>
      <c r="H173" s="34">
        <f t="shared" si="26"/>
        <v>156.72999999999999</v>
      </c>
      <c r="I173" s="36">
        <f t="shared" si="27"/>
        <v>6.3803994130032544</v>
      </c>
      <c r="J173" s="37">
        <f>Table38B!D170</f>
        <v>22.45</v>
      </c>
      <c r="K173" s="38">
        <f t="shared" si="28"/>
        <v>13.962583518930957</v>
      </c>
      <c r="L173" s="39">
        <f t="shared" si="29"/>
        <v>71.619983410961524</v>
      </c>
    </row>
    <row r="174" spans="1:12" s="6" customFormat="1" ht="10.5" customHeight="1" x14ac:dyDescent="0.15">
      <c r="A174" s="30">
        <v>24014</v>
      </c>
      <c r="B174" s="31" t="s">
        <v>279</v>
      </c>
      <c r="C174" s="32">
        <f>EnrollExtract!F171</f>
        <v>133.18099999999998</v>
      </c>
      <c r="D174" s="33">
        <f>Table34B!D171</f>
        <v>12</v>
      </c>
      <c r="E174" s="34">
        <f t="shared" si="24"/>
        <v>11.098416666666665</v>
      </c>
      <c r="F174" s="35">
        <f t="shared" si="25"/>
        <v>90.102942611934154</v>
      </c>
      <c r="G174" s="33">
        <f>Table36B!D171</f>
        <v>2</v>
      </c>
      <c r="H174" s="34">
        <f t="shared" si="26"/>
        <v>66.590499999999992</v>
      </c>
      <c r="I174" s="36">
        <f t="shared" si="27"/>
        <v>15.017157101989024</v>
      </c>
      <c r="J174" s="37">
        <f>Table38B!D171</f>
        <v>13.56</v>
      </c>
      <c r="K174" s="38">
        <f t="shared" si="28"/>
        <v>9.8216076696165171</v>
      </c>
      <c r="L174" s="39">
        <f t="shared" si="29"/>
        <v>101.81632515148559</v>
      </c>
    </row>
    <row r="175" spans="1:12" s="6" customFormat="1" ht="10.5" customHeight="1" x14ac:dyDescent="0.15">
      <c r="A175" s="30">
        <v>24019</v>
      </c>
      <c r="B175" s="31" t="s">
        <v>280</v>
      </c>
      <c r="C175" s="32">
        <f>EnrollExtract!F172</f>
        <v>5233.4279999999999</v>
      </c>
      <c r="D175" s="33">
        <f>Table34B!D172</f>
        <v>275.51</v>
      </c>
      <c r="E175" s="34">
        <f t="shared" si="24"/>
        <v>18.995419404014374</v>
      </c>
      <c r="F175" s="35">
        <f t="shared" si="25"/>
        <v>52.644270638671244</v>
      </c>
      <c r="G175" s="33">
        <f>Table36B!D172</f>
        <v>9</v>
      </c>
      <c r="H175" s="34">
        <f t="shared" si="26"/>
        <v>581.49199999999996</v>
      </c>
      <c r="I175" s="36">
        <f t="shared" si="27"/>
        <v>1.7197141147255681</v>
      </c>
      <c r="J175" s="37">
        <f>Table38B!D172</f>
        <v>114.65</v>
      </c>
      <c r="K175" s="38">
        <f t="shared" si="28"/>
        <v>45.646995202791103</v>
      </c>
      <c r="L175" s="39">
        <f t="shared" si="29"/>
        <v>21.907247028142933</v>
      </c>
    </row>
    <row r="176" spans="1:12" s="6" customFormat="1" ht="10.5" customHeight="1" x14ac:dyDescent="0.15">
      <c r="A176" s="30">
        <v>24105</v>
      </c>
      <c r="B176" s="31" t="s">
        <v>281</v>
      </c>
      <c r="C176" s="32">
        <f>EnrollExtract!F173</f>
        <v>1108.7160000000001</v>
      </c>
      <c r="D176" s="33">
        <f>Table34B!D173</f>
        <v>63.96</v>
      </c>
      <c r="E176" s="34">
        <f t="shared" si="24"/>
        <v>17.334521575984994</v>
      </c>
      <c r="F176" s="35">
        <f t="shared" si="25"/>
        <v>57.688353013756448</v>
      </c>
      <c r="G176" s="33">
        <f>Table36B!D173</f>
        <v>6</v>
      </c>
      <c r="H176" s="34">
        <f t="shared" si="26"/>
        <v>184.78600000000003</v>
      </c>
      <c r="I176" s="36">
        <f t="shared" si="27"/>
        <v>5.4116653859058577</v>
      </c>
      <c r="J176" s="37">
        <f>Table38B!D173</f>
        <v>62.35</v>
      </c>
      <c r="K176" s="38">
        <f t="shared" si="28"/>
        <v>17.782133119486769</v>
      </c>
      <c r="L176" s="39">
        <f t="shared" si="29"/>
        <v>56.236222801871712</v>
      </c>
    </row>
    <row r="177" spans="1:12" s="6" customFormat="1" ht="10.5" customHeight="1" x14ac:dyDescent="0.15">
      <c r="A177" s="30">
        <v>24111</v>
      </c>
      <c r="B177" s="31" t="s">
        <v>282</v>
      </c>
      <c r="C177" s="32">
        <f>EnrollExtract!F174</f>
        <v>945.24400000000026</v>
      </c>
      <c r="D177" s="33">
        <f>Table34B!D174</f>
        <v>62.34</v>
      </c>
      <c r="E177" s="34">
        <f t="shared" si="24"/>
        <v>15.162720564645495</v>
      </c>
      <c r="F177" s="35">
        <f t="shared" si="25"/>
        <v>65.951225292093881</v>
      </c>
      <c r="G177" s="33">
        <f>Table36B!D174</f>
        <v>6.5</v>
      </c>
      <c r="H177" s="34">
        <f t="shared" si="26"/>
        <v>145.42215384615389</v>
      </c>
      <c r="I177" s="36">
        <f t="shared" si="27"/>
        <v>6.87653135063539</v>
      </c>
      <c r="J177" s="37">
        <f>Table38B!D174</f>
        <v>53.08</v>
      </c>
      <c r="K177" s="38">
        <f t="shared" si="28"/>
        <v>17.8079125847777</v>
      </c>
      <c r="L177" s="39">
        <f t="shared" si="29"/>
        <v>56.154812937188687</v>
      </c>
    </row>
    <row r="178" spans="1:12" s="6" customFormat="1" ht="10.5" customHeight="1" x14ac:dyDescent="0.15">
      <c r="A178" s="30">
        <v>24122</v>
      </c>
      <c r="B178" s="31" t="s">
        <v>283</v>
      </c>
      <c r="C178" s="32">
        <f>EnrollExtract!F175</f>
        <v>295.005</v>
      </c>
      <c r="D178" s="33">
        <f>Table34B!D175</f>
        <v>23.87</v>
      </c>
      <c r="E178" s="34">
        <f t="shared" si="24"/>
        <v>12.358818600754084</v>
      </c>
      <c r="F178" s="35">
        <f t="shared" si="25"/>
        <v>80.913882815545492</v>
      </c>
      <c r="G178" s="33">
        <f>Table36B!D175</f>
        <v>2</v>
      </c>
      <c r="H178" s="34">
        <f t="shared" si="26"/>
        <v>147.5025</v>
      </c>
      <c r="I178" s="36">
        <f t="shared" si="27"/>
        <v>6.7795461093879767</v>
      </c>
      <c r="J178" s="37">
        <f>Table38B!D175</f>
        <v>21.05</v>
      </c>
      <c r="K178" s="38">
        <f t="shared" si="28"/>
        <v>14.014489311163894</v>
      </c>
      <c r="L178" s="39">
        <f t="shared" si="29"/>
        <v>71.354722801308455</v>
      </c>
    </row>
    <row r="179" spans="1:12" s="6" customFormat="1" ht="10.5" customHeight="1" x14ac:dyDescent="0.15">
      <c r="A179" s="30">
        <v>24350</v>
      </c>
      <c r="B179" s="31" t="s">
        <v>284</v>
      </c>
      <c r="C179" s="32">
        <f>EnrollExtract!F176</f>
        <v>684.12700000000007</v>
      </c>
      <c r="D179" s="33">
        <f>Table34B!D176</f>
        <v>44.36</v>
      </c>
      <c r="E179" s="34">
        <f t="shared" si="24"/>
        <v>15.42215960324617</v>
      </c>
      <c r="F179" s="35">
        <f t="shared" si="25"/>
        <v>64.841761836618048</v>
      </c>
      <c r="G179" s="33">
        <f>Table36B!D176</f>
        <v>4.84</v>
      </c>
      <c r="H179" s="34">
        <f t="shared" si="26"/>
        <v>141.34855371900829</v>
      </c>
      <c r="I179" s="36">
        <f t="shared" si="27"/>
        <v>7.0747098126517436</v>
      </c>
      <c r="J179" s="37">
        <f>Table38B!D176</f>
        <v>37.880000000000003</v>
      </c>
      <c r="K179" s="38">
        <f t="shared" si="28"/>
        <v>18.060374868004224</v>
      </c>
      <c r="L179" s="39">
        <f t="shared" si="29"/>
        <v>55.369836302323982</v>
      </c>
    </row>
    <row r="180" spans="1:12" s="6" customFormat="1" ht="10.5" customHeight="1" x14ac:dyDescent="0.15">
      <c r="A180" s="30">
        <v>24404</v>
      </c>
      <c r="B180" s="31" t="s">
        <v>285</v>
      </c>
      <c r="C180" s="32">
        <f>EnrollExtract!F177</f>
        <v>1075.1880000000001</v>
      </c>
      <c r="D180" s="33">
        <f>Table34B!D177</f>
        <v>72.45</v>
      </c>
      <c r="E180" s="34">
        <f t="shared" si="24"/>
        <v>14.840414078674948</v>
      </c>
      <c r="F180" s="35">
        <f t="shared" si="25"/>
        <v>67.383564548711476</v>
      </c>
      <c r="G180" s="33">
        <f>Table36B!D177</f>
        <v>6</v>
      </c>
      <c r="H180" s="34">
        <f t="shared" si="26"/>
        <v>179.19800000000001</v>
      </c>
      <c r="I180" s="36">
        <f t="shared" si="27"/>
        <v>5.5804194243239316</v>
      </c>
      <c r="J180" s="37">
        <f>Table38B!D177</f>
        <v>51.33</v>
      </c>
      <c r="K180" s="38">
        <f t="shared" si="28"/>
        <v>20.946580946814731</v>
      </c>
      <c r="L180" s="39">
        <f t="shared" si="29"/>
        <v>47.74048817509123</v>
      </c>
    </row>
    <row r="181" spans="1:12" s="6" customFormat="1" ht="10.5" customHeight="1" x14ac:dyDescent="0.15">
      <c r="A181" s="30">
        <v>24410</v>
      </c>
      <c r="B181" s="31" t="s">
        <v>286</v>
      </c>
      <c r="C181" s="32">
        <f>EnrollExtract!F178</f>
        <v>535.99199999999996</v>
      </c>
      <c r="D181" s="33">
        <f>Table34B!D178</f>
        <v>40.44</v>
      </c>
      <c r="E181" s="34">
        <f t="shared" si="24"/>
        <v>13.254005934718101</v>
      </c>
      <c r="F181" s="35">
        <f t="shared" si="25"/>
        <v>75.448887296825319</v>
      </c>
      <c r="G181" s="33">
        <f>Table36B!D178</f>
        <v>4</v>
      </c>
      <c r="H181" s="34">
        <f t="shared" si="26"/>
        <v>133.99799999999999</v>
      </c>
      <c r="I181" s="36">
        <f t="shared" si="27"/>
        <v>7.4627979522082422</v>
      </c>
      <c r="J181" s="37">
        <f>Table38B!D178</f>
        <v>25.09</v>
      </c>
      <c r="K181" s="38">
        <f t="shared" si="28"/>
        <v>21.362774013551213</v>
      </c>
      <c r="L181" s="39">
        <f t="shared" si="29"/>
        <v>46.810400155226205</v>
      </c>
    </row>
    <row r="182" spans="1:12" s="6" customFormat="1" ht="10.5" customHeight="1" x14ac:dyDescent="0.15">
      <c r="A182" s="30">
        <v>25101</v>
      </c>
      <c r="B182" s="31" t="s">
        <v>287</v>
      </c>
      <c r="C182" s="32">
        <f>EnrollExtract!F179</f>
        <v>1029.877</v>
      </c>
      <c r="D182" s="33">
        <f>Table34B!D179</f>
        <v>56.26</v>
      </c>
      <c r="E182" s="34">
        <f t="shared" si="24"/>
        <v>18.305670103092783</v>
      </c>
      <c r="F182" s="35">
        <f t="shared" si="25"/>
        <v>54.627882747163014</v>
      </c>
      <c r="G182" s="33">
        <f>Table36B!D179</f>
        <v>6.6</v>
      </c>
      <c r="H182" s="34">
        <f t="shared" si="26"/>
        <v>156.04196969696969</v>
      </c>
      <c r="I182" s="36">
        <f t="shared" si="27"/>
        <v>6.4085322810393857</v>
      </c>
      <c r="J182" s="37">
        <f>Table38B!D179</f>
        <v>54.81</v>
      </c>
      <c r="K182" s="38">
        <f t="shared" si="28"/>
        <v>18.789947089947088</v>
      </c>
      <c r="L182" s="39">
        <f t="shared" si="29"/>
        <v>53.219947624813457</v>
      </c>
    </row>
    <row r="183" spans="1:12" s="6" customFormat="1" ht="10.5" customHeight="1" x14ac:dyDescent="0.15">
      <c r="A183" s="30">
        <v>25116</v>
      </c>
      <c r="B183" s="31" t="s">
        <v>288</v>
      </c>
      <c r="C183" s="32">
        <f>EnrollExtract!F180</f>
        <v>536.94200000000001</v>
      </c>
      <c r="D183" s="33">
        <f>Table34B!D180</f>
        <v>38</v>
      </c>
      <c r="E183" s="34">
        <f t="shared" si="24"/>
        <v>14.130052631578948</v>
      </c>
      <c r="F183" s="35">
        <f t="shared" si="25"/>
        <v>70.771144741890183</v>
      </c>
      <c r="G183" s="33">
        <f>Table36B!D180</f>
        <v>3</v>
      </c>
      <c r="H183" s="34">
        <f t="shared" si="26"/>
        <v>178.98066666666668</v>
      </c>
      <c r="I183" s="36">
        <f t="shared" si="27"/>
        <v>5.5871956375176461</v>
      </c>
      <c r="J183" s="37">
        <f>Table38B!D180</f>
        <v>32.44</v>
      </c>
      <c r="K183" s="38">
        <f t="shared" si="28"/>
        <v>16.551849568434033</v>
      </c>
      <c r="L183" s="39">
        <f t="shared" si="29"/>
        <v>60.416208827024143</v>
      </c>
    </row>
    <row r="184" spans="1:12" s="6" customFormat="1" ht="10.5" customHeight="1" x14ac:dyDescent="0.15">
      <c r="A184" s="30">
        <v>25118</v>
      </c>
      <c r="B184" s="31" t="s">
        <v>289</v>
      </c>
      <c r="C184" s="32">
        <f>EnrollExtract!F181</f>
        <v>530.64799999999991</v>
      </c>
      <c r="D184" s="33">
        <f>Table34B!D181</f>
        <v>38</v>
      </c>
      <c r="E184" s="34">
        <f t="shared" si="24"/>
        <v>13.964421052631577</v>
      </c>
      <c r="F184" s="35">
        <f t="shared" si="25"/>
        <v>71.610559165397788</v>
      </c>
      <c r="G184" s="33">
        <f>Table36B!D181</f>
        <v>4</v>
      </c>
      <c r="H184" s="34">
        <f t="shared" si="26"/>
        <v>132.66199999999998</v>
      </c>
      <c r="I184" s="36">
        <f t="shared" si="27"/>
        <v>7.5379535963576618</v>
      </c>
      <c r="J184" s="37">
        <f>Table38B!D181</f>
        <v>41.67</v>
      </c>
      <c r="K184" s="38">
        <f t="shared" si="28"/>
        <v>12.73453323734101</v>
      </c>
      <c r="L184" s="39">
        <f t="shared" si="29"/>
        <v>78.526631590055942</v>
      </c>
    </row>
    <row r="185" spans="1:12" s="6" customFormat="1" ht="10.5" customHeight="1" x14ac:dyDescent="0.15">
      <c r="A185" s="30">
        <v>25155</v>
      </c>
      <c r="B185" s="31" t="s">
        <v>353</v>
      </c>
      <c r="C185" s="32">
        <f>EnrollExtract!F182</f>
        <v>315.26200000000006</v>
      </c>
      <c r="D185" s="33">
        <f>Table34B!D182</f>
        <v>27.72</v>
      </c>
      <c r="E185" s="34">
        <f t="shared" si="24"/>
        <v>11.373088023088025</v>
      </c>
      <c r="F185" s="35">
        <f t="shared" si="25"/>
        <v>87.926867177141531</v>
      </c>
      <c r="G185" s="33">
        <f>Table36B!D182</f>
        <v>3.28</v>
      </c>
      <c r="H185" s="34">
        <f t="shared" si="26"/>
        <v>96.116463414634168</v>
      </c>
      <c r="I185" s="36">
        <f t="shared" si="27"/>
        <v>10.404044889647338</v>
      </c>
      <c r="J185" s="37">
        <f>Table38B!D182</f>
        <v>18.760000000000002</v>
      </c>
      <c r="K185" s="38">
        <f t="shared" si="28"/>
        <v>16.805010660980813</v>
      </c>
      <c r="L185" s="39">
        <f t="shared" si="29"/>
        <v>59.506061624934176</v>
      </c>
    </row>
    <row r="186" spans="1:12" s="6" customFormat="1" ht="10.5" customHeight="1" x14ac:dyDescent="0.15">
      <c r="A186" s="30">
        <v>25160</v>
      </c>
      <c r="B186" s="31" t="s">
        <v>290</v>
      </c>
      <c r="C186" s="32">
        <f>EnrollExtract!F183</f>
        <v>337.51400000000001</v>
      </c>
      <c r="D186" s="33">
        <f>Table34B!D183</f>
        <v>23.19</v>
      </c>
      <c r="E186" s="34">
        <f t="shared" si="24"/>
        <v>14.554290642518326</v>
      </c>
      <c r="F186" s="35">
        <f t="shared" si="25"/>
        <v>68.708260990655205</v>
      </c>
      <c r="G186" s="33">
        <f>Table36B!D183</f>
        <v>3.75</v>
      </c>
      <c r="H186" s="34">
        <f t="shared" si="26"/>
        <v>90.003733333333329</v>
      </c>
      <c r="I186" s="36">
        <f t="shared" si="27"/>
        <v>11.11065022487956</v>
      </c>
      <c r="J186" s="37">
        <f>Table38B!D183</f>
        <v>25.65</v>
      </c>
      <c r="K186" s="38">
        <f t="shared" si="28"/>
        <v>13.158440545808968</v>
      </c>
      <c r="L186" s="39">
        <f t="shared" si="29"/>
        <v>75.996847538176183</v>
      </c>
    </row>
    <row r="187" spans="1:12" s="6" customFormat="1" ht="10.5" customHeight="1" x14ac:dyDescent="0.15">
      <c r="A187" s="30">
        <v>25200</v>
      </c>
      <c r="B187" s="31" t="s">
        <v>291</v>
      </c>
      <c r="C187" s="32">
        <f>EnrollExtract!F184</f>
        <v>63.037000000000013</v>
      </c>
      <c r="D187" s="33">
        <f>Table34B!D184</f>
        <v>9.6999999999999993</v>
      </c>
      <c r="E187" s="34">
        <f t="shared" si="24"/>
        <v>6.4986597938144346</v>
      </c>
      <c r="F187" s="35">
        <f t="shared" si="25"/>
        <v>153.87788124434852</v>
      </c>
      <c r="G187" s="33">
        <f>Table36B!D184</f>
        <v>1</v>
      </c>
      <c r="H187" s="34">
        <f t="shared" si="26"/>
        <v>63.037000000000013</v>
      </c>
      <c r="I187" s="36">
        <f t="shared" si="27"/>
        <v>15.863699097355518</v>
      </c>
      <c r="J187" s="37">
        <f>Table38B!D184</f>
        <v>7.67</v>
      </c>
      <c r="K187" s="38">
        <f t="shared" si="28"/>
        <v>8.2186440677966122</v>
      </c>
      <c r="L187" s="39">
        <f t="shared" si="29"/>
        <v>121.67457207671683</v>
      </c>
    </row>
    <row r="188" spans="1:12" s="6" customFormat="1" ht="10.5" customHeight="1" x14ac:dyDescent="0.15">
      <c r="A188" s="30">
        <v>26056</v>
      </c>
      <c r="B188" s="31" t="s">
        <v>292</v>
      </c>
      <c r="C188" s="32">
        <f>EnrollExtract!F185</f>
        <v>1097.1579999999999</v>
      </c>
      <c r="D188" s="33">
        <f>Table34B!D185</f>
        <v>74.3</v>
      </c>
      <c r="E188" s="34">
        <f t="shared" si="24"/>
        <v>14.766594885598922</v>
      </c>
      <c r="F188" s="35">
        <f t="shared" si="25"/>
        <v>67.720419483793592</v>
      </c>
      <c r="G188" s="33">
        <f>Table36B!D185</f>
        <v>5.97</v>
      </c>
      <c r="H188" s="34">
        <f t="shared" si="26"/>
        <v>183.7785594639866</v>
      </c>
      <c r="I188" s="36">
        <f t="shared" si="27"/>
        <v>5.4413311482940472</v>
      </c>
      <c r="J188" s="37">
        <f>Table38B!D185</f>
        <v>49.53</v>
      </c>
      <c r="K188" s="38">
        <f t="shared" si="28"/>
        <v>22.151383000201896</v>
      </c>
      <c r="L188" s="39">
        <f t="shared" si="29"/>
        <v>45.143908170017447</v>
      </c>
    </row>
    <row r="189" spans="1:12" s="6" customFormat="1" ht="10.5" customHeight="1" x14ac:dyDescent="0.15">
      <c r="A189" s="30">
        <v>26059</v>
      </c>
      <c r="B189" s="31" t="s">
        <v>293</v>
      </c>
      <c r="C189" s="32">
        <f>EnrollExtract!F186</f>
        <v>243.74200000000002</v>
      </c>
      <c r="D189" s="33">
        <f>Table34B!D186</f>
        <v>21.03</v>
      </c>
      <c r="E189" s="34">
        <f t="shared" si="24"/>
        <v>11.590204469805041</v>
      </c>
      <c r="F189" s="35">
        <f t="shared" si="25"/>
        <v>86.279754822722396</v>
      </c>
      <c r="G189" s="33">
        <f>Table36B!D186</f>
        <v>2.4700000000000002</v>
      </c>
      <c r="H189" s="34">
        <f t="shared" si="26"/>
        <v>98.680971659919024</v>
      </c>
      <c r="I189" s="36">
        <f t="shared" si="27"/>
        <v>10.133665925445758</v>
      </c>
      <c r="J189" s="37">
        <f>Table38B!D186</f>
        <v>19.010000000000002</v>
      </c>
      <c r="K189" s="38">
        <f t="shared" si="28"/>
        <v>12.821778011572857</v>
      </c>
      <c r="L189" s="39">
        <f t="shared" si="29"/>
        <v>77.992303337135169</v>
      </c>
    </row>
    <row r="190" spans="1:12" s="6" customFormat="1" ht="10.5" customHeight="1" x14ac:dyDescent="0.15">
      <c r="A190" s="30">
        <v>26070</v>
      </c>
      <c r="B190" s="31" t="s">
        <v>294</v>
      </c>
      <c r="C190" s="32">
        <f>EnrollExtract!F187</f>
        <v>265.85600000000005</v>
      </c>
      <c r="D190" s="33">
        <f>Table34B!D187</f>
        <v>22.6</v>
      </c>
      <c r="E190" s="34">
        <f t="shared" si="24"/>
        <v>11.763539823008852</v>
      </c>
      <c r="F190" s="35">
        <f t="shared" si="25"/>
        <v>85.008425613866137</v>
      </c>
      <c r="G190" s="33">
        <f>Table36B!D187</f>
        <v>2</v>
      </c>
      <c r="H190" s="34">
        <f t="shared" si="26"/>
        <v>132.92800000000003</v>
      </c>
      <c r="I190" s="36">
        <f t="shared" si="27"/>
        <v>7.5228695233509857</v>
      </c>
      <c r="J190" s="37">
        <f>Table38B!D187</f>
        <v>20.36</v>
      </c>
      <c r="K190" s="38">
        <f t="shared" si="28"/>
        <v>13.05776031434185</v>
      </c>
      <c r="L190" s="39">
        <f t="shared" si="29"/>
        <v>76.582811747713038</v>
      </c>
    </row>
    <row r="191" spans="1:12" s="6" customFormat="1" ht="10.5" customHeight="1" x14ac:dyDescent="0.15">
      <c r="A191" s="30">
        <v>27001</v>
      </c>
      <c r="B191" s="31" t="s">
        <v>295</v>
      </c>
      <c r="C191" s="32">
        <f>EnrollExtract!F188</f>
        <v>3214.5320000000002</v>
      </c>
      <c r="D191" s="33">
        <f>Table34B!D188</f>
        <v>196.49</v>
      </c>
      <c r="E191" s="34">
        <f t="shared" si="24"/>
        <v>16.359774034301999</v>
      </c>
      <c r="F191" s="35">
        <f t="shared" si="25"/>
        <v>61.125538647616509</v>
      </c>
      <c r="G191" s="33">
        <f>Table36B!D188</f>
        <v>16</v>
      </c>
      <c r="H191" s="34">
        <f t="shared" si="26"/>
        <v>200.90825000000001</v>
      </c>
      <c r="I191" s="36">
        <f t="shared" si="27"/>
        <v>4.9773963986048351</v>
      </c>
      <c r="J191" s="37">
        <f>Table38B!D188</f>
        <v>94.29</v>
      </c>
      <c r="K191" s="38">
        <f t="shared" si="28"/>
        <v>34.091971577049527</v>
      </c>
      <c r="L191" s="39">
        <f t="shared" si="29"/>
        <v>29.332419151528121</v>
      </c>
    </row>
    <row r="192" spans="1:12" s="6" customFormat="1" ht="10.5" customHeight="1" x14ac:dyDescent="0.15">
      <c r="A192" s="30">
        <v>27003</v>
      </c>
      <c r="B192" s="31" t="s">
        <v>296</v>
      </c>
      <c r="C192" s="32">
        <f>EnrollExtract!F189</f>
        <v>22569.101999999999</v>
      </c>
      <c r="D192" s="33">
        <f>Table34B!D189</f>
        <v>1346.38</v>
      </c>
      <c r="E192" s="34">
        <f t="shared" si="24"/>
        <v>16.762802477755162</v>
      </c>
      <c r="F192" s="35">
        <f t="shared" si="25"/>
        <v>59.655895923550709</v>
      </c>
      <c r="G192" s="33">
        <f>Table36B!D189</f>
        <v>87.68</v>
      </c>
      <c r="H192" s="34">
        <f t="shared" si="26"/>
        <v>257.40307937956203</v>
      </c>
      <c r="I192" s="36">
        <f t="shared" si="27"/>
        <v>3.8849574076983662</v>
      </c>
      <c r="J192" s="37">
        <f>Table38B!D189</f>
        <v>772.45</v>
      </c>
      <c r="K192" s="38">
        <f t="shared" si="28"/>
        <v>29.217557123438407</v>
      </c>
      <c r="L192" s="39">
        <f t="shared" si="29"/>
        <v>34.225996231484977</v>
      </c>
    </row>
    <row r="193" spans="1:12" s="6" customFormat="1" ht="10.5" customHeight="1" x14ac:dyDescent="0.15">
      <c r="A193" s="30">
        <v>27010</v>
      </c>
      <c r="B193" s="31" t="s">
        <v>297</v>
      </c>
      <c r="C193" s="32">
        <f>EnrollExtract!F190</f>
        <v>28028.099000000002</v>
      </c>
      <c r="D193" s="33">
        <f>Table34B!D190</f>
        <v>2021.87</v>
      </c>
      <c r="E193" s="34">
        <f t="shared" si="24"/>
        <v>13.862463462042566</v>
      </c>
      <c r="F193" s="35">
        <f t="shared" si="25"/>
        <v>72.137250549885664</v>
      </c>
      <c r="G193" s="33">
        <f>Table36B!D190</f>
        <v>130</v>
      </c>
      <c r="H193" s="34">
        <f t="shared" si="26"/>
        <v>215.60076153846154</v>
      </c>
      <c r="I193" s="36">
        <f t="shared" si="27"/>
        <v>4.6382025409572014</v>
      </c>
      <c r="J193" s="37">
        <f>Table38B!D190</f>
        <v>1109.0899999999999</v>
      </c>
      <c r="K193" s="38">
        <f t="shared" si="28"/>
        <v>25.2712575174242</v>
      </c>
      <c r="L193" s="39">
        <f t="shared" si="29"/>
        <v>39.570646585770938</v>
      </c>
    </row>
    <row r="194" spans="1:12" s="6" customFormat="1" ht="10.5" customHeight="1" x14ac:dyDescent="0.15">
      <c r="A194" s="30">
        <v>27019</v>
      </c>
      <c r="B194" s="31" t="s">
        <v>298</v>
      </c>
      <c r="C194" s="32">
        <f>EnrollExtract!F191</f>
        <v>181.37999999999997</v>
      </c>
      <c r="D194" s="33">
        <f>Table34B!D191</f>
        <v>12.5</v>
      </c>
      <c r="E194" s="34">
        <f t="shared" si="24"/>
        <v>14.510399999999997</v>
      </c>
      <c r="F194" s="35">
        <f t="shared" si="25"/>
        <v>68.916087771529391</v>
      </c>
      <c r="G194" s="33">
        <f>Table36B!D191</f>
        <v>1</v>
      </c>
      <c r="H194" s="34">
        <f t="shared" si="26"/>
        <v>181.37999999999997</v>
      </c>
      <c r="I194" s="36">
        <f t="shared" si="27"/>
        <v>5.513287021722352</v>
      </c>
      <c r="J194" s="37">
        <f>Table38B!D191</f>
        <v>9.07</v>
      </c>
      <c r="K194" s="38">
        <f t="shared" si="28"/>
        <v>19.997794928335168</v>
      </c>
      <c r="L194" s="39">
        <f t="shared" si="29"/>
        <v>50.005513287021735</v>
      </c>
    </row>
    <row r="195" spans="1:12" s="6" customFormat="1" ht="10.5" customHeight="1" x14ac:dyDescent="0.15">
      <c r="A195" s="30">
        <v>27083</v>
      </c>
      <c r="B195" s="31" t="s">
        <v>299</v>
      </c>
      <c r="C195" s="32">
        <f>EnrollExtract!F192</f>
        <v>5420.8559999999998</v>
      </c>
      <c r="D195" s="33">
        <f>Table34B!D192</f>
        <v>349.5</v>
      </c>
      <c r="E195" s="34">
        <f t="shared" si="24"/>
        <v>15.510317596566523</v>
      </c>
      <c r="F195" s="35">
        <f t="shared" si="25"/>
        <v>64.47321234875082</v>
      </c>
      <c r="G195" s="33">
        <f>Table36B!D192</f>
        <v>26</v>
      </c>
      <c r="H195" s="34">
        <f t="shared" si="26"/>
        <v>208.49446153846154</v>
      </c>
      <c r="I195" s="36">
        <f t="shared" si="27"/>
        <v>4.7962904751574289</v>
      </c>
      <c r="J195" s="37">
        <f>Table38B!D192</f>
        <v>177.37</v>
      </c>
      <c r="K195" s="38">
        <f t="shared" si="28"/>
        <v>30.562417545244401</v>
      </c>
      <c r="L195" s="39">
        <f t="shared" si="29"/>
        <v>32.719924676102814</v>
      </c>
    </row>
    <row r="196" spans="1:12" s="6" customFormat="1" ht="10.5" customHeight="1" x14ac:dyDescent="0.15">
      <c r="A196" s="30">
        <v>27320</v>
      </c>
      <c r="B196" s="31" t="s">
        <v>300</v>
      </c>
      <c r="C196" s="32">
        <f>EnrollExtract!F193</f>
        <v>9652.2340000000004</v>
      </c>
      <c r="D196" s="33">
        <f>Table34B!D193</f>
        <v>605.45000000000005</v>
      </c>
      <c r="E196" s="34">
        <f t="shared" si="24"/>
        <v>15.942247914774134</v>
      </c>
      <c r="F196" s="35">
        <f t="shared" si="25"/>
        <v>62.726411315763798</v>
      </c>
      <c r="G196" s="33">
        <f>Table36B!D193</f>
        <v>49.93</v>
      </c>
      <c r="H196" s="34">
        <f t="shared" si="26"/>
        <v>193.31532145003004</v>
      </c>
      <c r="I196" s="36">
        <f t="shared" si="27"/>
        <v>5.1728957254869705</v>
      </c>
      <c r="J196" s="37">
        <f>Table38B!D193</f>
        <v>371.16</v>
      </c>
      <c r="K196" s="38">
        <f t="shared" si="28"/>
        <v>26.005587886625712</v>
      </c>
      <c r="L196" s="39">
        <f t="shared" si="29"/>
        <v>38.453274133221385</v>
      </c>
    </row>
    <row r="197" spans="1:12" s="6" customFormat="1" ht="10.5" customHeight="1" x14ac:dyDescent="0.15">
      <c r="A197" s="30">
        <v>27343</v>
      </c>
      <c r="B197" s="31" t="s">
        <v>301</v>
      </c>
      <c r="C197" s="32">
        <f>EnrollExtract!F194</f>
        <v>1523.7170000000001</v>
      </c>
      <c r="D197" s="33">
        <f>Table34B!D194</f>
        <v>96.93</v>
      </c>
      <c r="E197" s="34">
        <f t="shared" si="24"/>
        <v>15.719766842050964</v>
      </c>
      <c r="F197" s="35">
        <f t="shared" si="25"/>
        <v>63.614175073192726</v>
      </c>
      <c r="G197" s="33">
        <f>Table36B!D194</f>
        <v>5</v>
      </c>
      <c r="H197" s="34">
        <f t="shared" si="26"/>
        <v>304.74340000000001</v>
      </c>
      <c r="I197" s="36">
        <f t="shared" si="27"/>
        <v>3.2814492454963746</v>
      </c>
      <c r="J197" s="37">
        <f>Table38B!D194</f>
        <v>73.34</v>
      </c>
      <c r="K197" s="38">
        <f t="shared" si="28"/>
        <v>20.776070357240251</v>
      </c>
      <c r="L197" s="39">
        <f t="shared" si="29"/>
        <v>48.132297532940825</v>
      </c>
    </row>
    <row r="198" spans="1:12" s="6" customFormat="1" ht="10.5" customHeight="1" x14ac:dyDescent="0.15">
      <c r="A198" s="30">
        <v>27344</v>
      </c>
      <c r="B198" s="31" t="s">
        <v>302</v>
      </c>
      <c r="C198" s="32">
        <f>EnrollExtract!F195</f>
        <v>2639.3989999999999</v>
      </c>
      <c r="D198" s="33">
        <f>Table34B!D195</f>
        <v>153.69999999999999</v>
      </c>
      <c r="E198" s="34">
        <f t="shared" si="24"/>
        <v>17.172407286922578</v>
      </c>
      <c r="F198" s="35">
        <f t="shared" si="25"/>
        <v>58.232953789858982</v>
      </c>
      <c r="G198" s="33">
        <f>Table36B!D195</f>
        <v>10.95</v>
      </c>
      <c r="H198" s="34">
        <f t="shared" si="26"/>
        <v>241.04100456621006</v>
      </c>
      <c r="I198" s="36">
        <f t="shared" si="27"/>
        <v>4.1486717241311375</v>
      </c>
      <c r="J198" s="37">
        <f>Table38B!D195</f>
        <v>96.91</v>
      </c>
      <c r="K198" s="38">
        <f t="shared" si="28"/>
        <v>27.235569084717778</v>
      </c>
      <c r="L198" s="39">
        <f t="shared" si="29"/>
        <v>36.716691943885706</v>
      </c>
    </row>
    <row r="199" spans="1:12" s="6" customFormat="1" ht="10.5" customHeight="1" x14ac:dyDescent="0.15">
      <c r="A199" s="30">
        <v>27400</v>
      </c>
      <c r="B199" s="31" t="s">
        <v>303</v>
      </c>
      <c r="C199" s="32">
        <f>EnrollExtract!F196</f>
        <v>12392.696000000004</v>
      </c>
      <c r="D199" s="33">
        <f>Table34B!D196</f>
        <v>913.8</v>
      </c>
      <c r="E199" s="34">
        <f t="shared" si="24"/>
        <v>13.56171591157803</v>
      </c>
      <c r="F199" s="35">
        <f t="shared" si="25"/>
        <v>73.73698184801755</v>
      </c>
      <c r="G199" s="33">
        <f>Table36B!D196</f>
        <v>63.5</v>
      </c>
      <c r="H199" s="34">
        <f t="shared" si="26"/>
        <v>195.16056692913392</v>
      </c>
      <c r="I199" s="36">
        <f t="shared" si="27"/>
        <v>5.1239859349410315</v>
      </c>
      <c r="J199" s="37">
        <f>Table38B!D196</f>
        <v>557.39</v>
      </c>
      <c r="K199" s="38">
        <f t="shared" si="28"/>
        <v>22.233437987764407</v>
      </c>
      <c r="L199" s="39">
        <f t="shared" si="29"/>
        <v>44.977299531917822</v>
      </c>
    </row>
    <row r="200" spans="1:12" s="6" customFormat="1" ht="10.5" customHeight="1" x14ac:dyDescent="0.15">
      <c r="A200" s="30">
        <v>27401</v>
      </c>
      <c r="B200" s="31" t="s">
        <v>304</v>
      </c>
      <c r="C200" s="32">
        <f>EnrollExtract!F197</f>
        <v>8884.6489999999994</v>
      </c>
      <c r="D200" s="33">
        <f>Table34B!D197</f>
        <v>628.49</v>
      </c>
      <c r="E200" s="34">
        <f t="shared" si="24"/>
        <v>14.136500182978248</v>
      </c>
      <c r="F200" s="35">
        <f t="shared" si="25"/>
        <v>70.73886655511096</v>
      </c>
      <c r="G200" s="33">
        <f>Table36B!D197</f>
        <v>43.49</v>
      </c>
      <c r="H200" s="34">
        <f t="shared" si="26"/>
        <v>204.29176822257989</v>
      </c>
      <c r="I200" s="36">
        <f t="shared" si="27"/>
        <v>4.8949598346541325</v>
      </c>
      <c r="J200" s="37">
        <f>Table38B!D197</f>
        <v>356.95</v>
      </c>
      <c r="K200" s="38">
        <f t="shared" si="28"/>
        <v>24.890458047345565</v>
      </c>
      <c r="L200" s="39">
        <f t="shared" si="29"/>
        <v>40.176038468148832</v>
      </c>
    </row>
    <row r="201" spans="1:12" s="6" customFormat="1" ht="10.5" customHeight="1" x14ac:dyDescent="0.15">
      <c r="A201" s="30">
        <v>27402</v>
      </c>
      <c r="B201" s="31" t="s">
        <v>305</v>
      </c>
      <c r="C201" s="32">
        <f>EnrollExtract!F198</f>
        <v>7588.8659999999991</v>
      </c>
      <c r="D201" s="33">
        <f>Table34B!D198</f>
        <v>570.92999999999995</v>
      </c>
      <c r="E201" s="34">
        <f t="shared" si="24"/>
        <v>13.292112868477746</v>
      </c>
      <c r="F201" s="35">
        <f t="shared" si="25"/>
        <v>75.232584156842407</v>
      </c>
      <c r="G201" s="33">
        <f>Table36B!D198</f>
        <v>41</v>
      </c>
      <c r="H201" s="34">
        <f t="shared" si="26"/>
        <v>185.09429268292681</v>
      </c>
      <c r="I201" s="36">
        <f t="shared" si="27"/>
        <v>5.4026517268851508</v>
      </c>
      <c r="J201" s="37">
        <f>Table38B!D198</f>
        <v>366.08</v>
      </c>
      <c r="K201" s="38">
        <f t="shared" si="28"/>
        <v>20.730075393356643</v>
      </c>
      <c r="L201" s="39">
        <f t="shared" si="29"/>
        <v>48.239091321417462</v>
      </c>
    </row>
    <row r="202" spans="1:12" s="6" customFormat="1" ht="10.5" customHeight="1" x14ac:dyDescent="0.15">
      <c r="A202" s="30">
        <v>27403</v>
      </c>
      <c r="B202" s="31" t="s">
        <v>306</v>
      </c>
      <c r="C202" s="32">
        <f>EnrollExtract!F199</f>
        <v>19883.581999999999</v>
      </c>
      <c r="D202" s="33">
        <f>Table34B!D199</f>
        <v>1313.93</v>
      </c>
      <c r="E202" s="34">
        <f t="shared" ref="E202:E264" si="30">IF(D202=0,0,C202/D202)</f>
        <v>15.132908145791632</v>
      </c>
      <c r="F202" s="35">
        <f t="shared" ref="F202:F264" si="31">(+D202/C202)*1000</f>
        <v>66.081151776375108</v>
      </c>
      <c r="G202" s="33">
        <f>Table36B!D199</f>
        <v>103.43</v>
      </c>
      <c r="H202" s="34">
        <f t="shared" ref="H202:H264" si="32">IF(G202=0,0,C202/G202)</f>
        <v>192.24192207289951</v>
      </c>
      <c r="I202" s="36">
        <f t="shared" ref="I202:I264" si="33">(+G202/C202)*1000</f>
        <v>5.2017790355882561</v>
      </c>
      <c r="J202" s="37">
        <f>Table38B!D199</f>
        <v>823.72</v>
      </c>
      <c r="K202" s="38">
        <f t="shared" ref="K202:K264" si="34">IF(J202=0,0,C202/J202)</f>
        <v>24.138763171951631</v>
      </c>
      <c r="L202" s="39">
        <f t="shared" ref="L202:L264" si="35">(+J202/C202)*1000</f>
        <v>41.427143258191613</v>
      </c>
    </row>
    <row r="203" spans="1:12" s="6" customFormat="1" ht="10.5" customHeight="1" x14ac:dyDescent="0.15">
      <c r="A203" s="30">
        <v>27404</v>
      </c>
      <c r="B203" s="31" t="s">
        <v>307</v>
      </c>
      <c r="C203" s="32">
        <f>EnrollExtract!F200</f>
        <v>1899.8709999999996</v>
      </c>
      <c r="D203" s="33">
        <f>Table34B!D200</f>
        <v>105.07</v>
      </c>
      <c r="E203" s="34">
        <f t="shared" si="30"/>
        <v>18.081954887218043</v>
      </c>
      <c r="F203" s="35">
        <f t="shared" si="31"/>
        <v>55.303754833880838</v>
      </c>
      <c r="G203" s="33">
        <f>Table36B!D200</f>
        <v>8.64</v>
      </c>
      <c r="H203" s="34">
        <f t="shared" si="32"/>
        <v>219.8924768518518</v>
      </c>
      <c r="I203" s="36">
        <f t="shared" si="33"/>
        <v>4.5476771843983101</v>
      </c>
      <c r="J203" s="37">
        <f>Table38B!D200</f>
        <v>69.66</v>
      </c>
      <c r="K203" s="38">
        <f t="shared" si="34"/>
        <v>27.273485501004878</v>
      </c>
      <c r="L203" s="39">
        <f t="shared" si="35"/>
        <v>36.665647299211372</v>
      </c>
    </row>
    <row r="204" spans="1:12" s="6" customFormat="1" ht="10.5" customHeight="1" x14ac:dyDescent="0.15">
      <c r="A204" s="30">
        <v>27416</v>
      </c>
      <c r="B204" s="31" t="s">
        <v>308</v>
      </c>
      <c r="C204" s="32">
        <f>EnrollExtract!F201</f>
        <v>3849.3120000000004</v>
      </c>
      <c r="D204" s="33">
        <f>Table34B!D201</f>
        <v>242.08</v>
      </c>
      <c r="E204" s="34">
        <f t="shared" si="30"/>
        <v>15.900991407799076</v>
      </c>
      <c r="F204" s="35">
        <f t="shared" si="31"/>
        <v>62.889160452569193</v>
      </c>
      <c r="G204" s="33">
        <f>Table36B!D201</f>
        <v>22</v>
      </c>
      <c r="H204" s="34">
        <f t="shared" si="32"/>
        <v>174.96872727272728</v>
      </c>
      <c r="I204" s="36">
        <f t="shared" si="33"/>
        <v>5.7153070470775038</v>
      </c>
      <c r="J204" s="37">
        <f>Table38B!D201</f>
        <v>174.7</v>
      </c>
      <c r="K204" s="38">
        <f t="shared" si="34"/>
        <v>22.033840870062967</v>
      </c>
      <c r="L204" s="39">
        <f t="shared" si="35"/>
        <v>45.38473368747453</v>
      </c>
    </row>
    <row r="205" spans="1:12" s="6" customFormat="1" ht="10.5" customHeight="1" x14ac:dyDescent="0.15">
      <c r="A205" s="30">
        <v>27417</v>
      </c>
      <c r="B205" s="31" t="s">
        <v>309</v>
      </c>
      <c r="C205" s="32">
        <f>EnrollExtract!F202</f>
        <v>3743.817</v>
      </c>
      <c r="D205" s="33">
        <f>Table34B!D202</f>
        <v>238.63</v>
      </c>
      <c r="E205" s="34">
        <f t="shared" si="30"/>
        <v>15.688794367849809</v>
      </c>
      <c r="F205" s="35">
        <f t="shared" si="31"/>
        <v>63.739760784247729</v>
      </c>
      <c r="G205" s="33">
        <f>Table36B!D202</f>
        <v>22.41</v>
      </c>
      <c r="H205" s="34">
        <f t="shared" si="32"/>
        <v>167.06010709504685</v>
      </c>
      <c r="I205" s="36">
        <f t="shared" si="33"/>
        <v>5.9858695016342942</v>
      </c>
      <c r="J205" s="37">
        <f>Table38B!D202</f>
        <v>140.13</v>
      </c>
      <c r="K205" s="38">
        <f t="shared" si="34"/>
        <v>26.716741597088419</v>
      </c>
      <c r="L205" s="39">
        <f t="shared" si="35"/>
        <v>37.429714112628901</v>
      </c>
    </row>
    <row r="206" spans="1:12" s="6" customFormat="1" ht="10.5" customHeight="1" x14ac:dyDescent="0.15">
      <c r="A206" s="30" t="s">
        <v>685</v>
      </c>
      <c r="B206" s="31" t="s">
        <v>686</v>
      </c>
      <c r="C206" s="32">
        <f>EnrollExtract!F203</f>
        <v>542.44000000000005</v>
      </c>
      <c r="D206" s="33">
        <f>Table34B!D203</f>
        <v>51.73</v>
      </c>
      <c r="E206" s="34">
        <f t="shared" ref="E206" si="36">IF(D206=0,0,C206/D206)</f>
        <v>10.485984921708875</v>
      </c>
      <c r="F206" s="35">
        <f t="shared" ref="F206" si="37">(+D206/C206)*1000</f>
        <v>95.365386033478345</v>
      </c>
      <c r="G206" s="33">
        <f>Table36B!D203</f>
        <v>1.83</v>
      </c>
      <c r="H206" s="34">
        <f t="shared" ref="H206" si="38">IF(G206=0,0,C206/G206)</f>
        <v>296.41530054644812</v>
      </c>
      <c r="I206" s="36">
        <f t="shared" ref="I206" si="39">(+G206/C206)*1000</f>
        <v>3.3736450114298351</v>
      </c>
      <c r="J206" s="37">
        <f>Table38B!D203</f>
        <v>52.7</v>
      </c>
      <c r="K206" s="38">
        <f t="shared" ref="K206" si="40">IF(J206=0,0,C206/J206)</f>
        <v>10.292979127134725</v>
      </c>
      <c r="L206" s="39">
        <f t="shared" ref="L206" si="41">(+J206/C206)*1000</f>
        <v>97.153602241722581</v>
      </c>
    </row>
    <row r="207" spans="1:12" s="6" customFormat="1" ht="10.5" customHeight="1" x14ac:dyDescent="0.15">
      <c r="A207" s="30" t="s">
        <v>623</v>
      </c>
      <c r="B207" s="31" t="s">
        <v>642</v>
      </c>
      <c r="C207" s="32">
        <f>EnrollExtract!F204</f>
        <v>172.23400000000001</v>
      </c>
      <c r="D207" s="33">
        <f>Table34B!D204</f>
        <v>12</v>
      </c>
      <c r="E207" s="34">
        <f t="shared" si="30"/>
        <v>14.352833333333335</v>
      </c>
      <c r="F207" s="35">
        <f t="shared" si="31"/>
        <v>69.672654644263034</v>
      </c>
      <c r="G207" s="33">
        <f>Table36B!D204</f>
        <v>1</v>
      </c>
      <c r="H207" s="34">
        <f t="shared" si="32"/>
        <v>172.23400000000001</v>
      </c>
      <c r="I207" s="36">
        <f t="shared" si="33"/>
        <v>5.8060545536885861</v>
      </c>
      <c r="J207" s="37">
        <f>Table38B!D204</f>
        <v>0.39</v>
      </c>
      <c r="K207" s="38">
        <f t="shared" si="34"/>
        <v>441.62564102564102</v>
      </c>
      <c r="L207" s="39">
        <f t="shared" si="35"/>
        <v>2.264361275938549</v>
      </c>
    </row>
    <row r="208" spans="1:12" s="6" customFormat="1" ht="10.5" customHeight="1" x14ac:dyDescent="0.15">
      <c r="A208" s="30">
        <v>28010</v>
      </c>
      <c r="B208" s="31" t="s">
        <v>59</v>
      </c>
      <c r="C208" s="32">
        <f>EnrollExtract!F205</f>
        <v>5</v>
      </c>
      <c r="D208" s="33">
        <f>Table34B!D205</f>
        <v>1</v>
      </c>
      <c r="E208" s="34">
        <f t="shared" si="30"/>
        <v>5</v>
      </c>
      <c r="F208" s="35">
        <f t="shared" si="31"/>
        <v>200</v>
      </c>
      <c r="G208" s="33">
        <f>Table36B!D205</f>
        <v>0</v>
      </c>
      <c r="H208" s="34">
        <f t="shared" si="32"/>
        <v>0</v>
      </c>
      <c r="I208" s="36">
        <f t="shared" si="33"/>
        <v>0</v>
      </c>
      <c r="J208" s="37">
        <f>Table38B!D205</f>
        <v>1.38</v>
      </c>
      <c r="K208" s="38">
        <f t="shared" si="34"/>
        <v>3.6231884057971016</v>
      </c>
      <c r="L208" s="39">
        <f t="shared" si="35"/>
        <v>275.99999999999994</v>
      </c>
    </row>
    <row r="209" spans="1:12" s="6" customFormat="1" ht="10.5" customHeight="1" x14ac:dyDescent="0.15">
      <c r="A209" s="30">
        <v>28137</v>
      </c>
      <c r="B209" s="31" t="s">
        <v>71</v>
      </c>
      <c r="C209" s="32">
        <f>EnrollExtract!F206</f>
        <v>788.80100000000004</v>
      </c>
      <c r="D209" s="33">
        <f>Table34B!D206</f>
        <v>49.65</v>
      </c>
      <c r="E209" s="34">
        <f t="shared" si="30"/>
        <v>15.887230614300101</v>
      </c>
      <c r="F209" s="35">
        <f t="shared" si="31"/>
        <v>62.943632170851707</v>
      </c>
      <c r="G209" s="33">
        <f>Table36B!D206</f>
        <v>4</v>
      </c>
      <c r="H209" s="34">
        <f t="shared" si="32"/>
        <v>197.20025000000001</v>
      </c>
      <c r="I209" s="36">
        <f t="shared" si="33"/>
        <v>5.0709874860706305</v>
      </c>
      <c r="J209" s="37">
        <f>Table38B!D206</f>
        <v>35.39</v>
      </c>
      <c r="K209" s="38">
        <f t="shared" si="34"/>
        <v>22.288810398417635</v>
      </c>
      <c r="L209" s="39">
        <f t="shared" si="35"/>
        <v>44.865561783009902</v>
      </c>
    </row>
    <row r="210" spans="1:12" s="6" customFormat="1" ht="10.5" customHeight="1" x14ac:dyDescent="0.15">
      <c r="A210" s="30">
        <v>28144</v>
      </c>
      <c r="B210" s="31" t="s">
        <v>72</v>
      </c>
      <c r="C210" s="32">
        <f>EnrollExtract!F207</f>
        <v>239.26500000000001</v>
      </c>
      <c r="D210" s="33">
        <f>Table34B!D207</f>
        <v>21.4</v>
      </c>
      <c r="E210" s="34">
        <f t="shared" si="30"/>
        <v>11.180607476635515</v>
      </c>
      <c r="F210" s="35">
        <f t="shared" si="31"/>
        <v>89.440578438133443</v>
      </c>
      <c r="G210" s="33">
        <f>Table36B!D207</f>
        <v>2.12</v>
      </c>
      <c r="H210" s="34">
        <f t="shared" si="32"/>
        <v>112.86084905660377</v>
      </c>
      <c r="I210" s="36">
        <f t="shared" si="33"/>
        <v>8.8604685181702294</v>
      </c>
      <c r="J210" s="37">
        <f>Table38B!D207</f>
        <v>18.03</v>
      </c>
      <c r="K210" s="38">
        <f t="shared" si="34"/>
        <v>13.270382695507488</v>
      </c>
      <c r="L210" s="39">
        <f t="shared" si="35"/>
        <v>75.355777067268505</v>
      </c>
    </row>
    <row r="211" spans="1:12" s="6" customFormat="1" ht="10.5" customHeight="1" x14ac:dyDescent="0.15">
      <c r="A211" s="30">
        <v>28149</v>
      </c>
      <c r="B211" s="31" t="s">
        <v>73</v>
      </c>
      <c r="C211" s="32">
        <f>EnrollExtract!F208</f>
        <v>779.35699999999997</v>
      </c>
      <c r="D211" s="33">
        <f>Table34B!D208</f>
        <v>51.9</v>
      </c>
      <c r="E211" s="34">
        <f t="shared" si="30"/>
        <v>15.016512524084778</v>
      </c>
      <c r="F211" s="35">
        <f t="shared" si="31"/>
        <v>66.593358371067438</v>
      </c>
      <c r="G211" s="33">
        <f>Table36B!D208</f>
        <v>5</v>
      </c>
      <c r="H211" s="34">
        <f t="shared" si="32"/>
        <v>155.87139999999999</v>
      </c>
      <c r="I211" s="36">
        <f t="shared" si="33"/>
        <v>6.4155451224535103</v>
      </c>
      <c r="J211" s="37">
        <f>Table38B!D208</f>
        <v>37.01</v>
      </c>
      <c r="K211" s="38">
        <f t="shared" si="34"/>
        <v>21.058011348284246</v>
      </c>
      <c r="L211" s="39">
        <f t="shared" si="35"/>
        <v>47.487864996400873</v>
      </c>
    </row>
    <row r="212" spans="1:12" s="6" customFormat="1" ht="10.5" customHeight="1" x14ac:dyDescent="0.15">
      <c r="A212" s="30">
        <v>29011</v>
      </c>
      <c r="B212" s="31" t="s">
        <v>310</v>
      </c>
      <c r="C212" s="32">
        <f>EnrollExtract!F209</f>
        <v>497.51900000000006</v>
      </c>
      <c r="D212" s="33">
        <f>Table34B!D209</f>
        <v>33.369999999999997</v>
      </c>
      <c r="E212" s="34">
        <f t="shared" si="30"/>
        <v>14.909169913095598</v>
      </c>
      <c r="F212" s="35">
        <f t="shared" si="31"/>
        <v>67.072815309566053</v>
      </c>
      <c r="G212" s="33">
        <f>Table36B!D209</f>
        <v>4</v>
      </c>
      <c r="H212" s="34">
        <f t="shared" si="32"/>
        <v>124.37975000000002</v>
      </c>
      <c r="I212" s="36">
        <f t="shared" si="33"/>
        <v>8.0398939537987477</v>
      </c>
      <c r="J212" s="37">
        <f>Table38B!D209</f>
        <v>33.72</v>
      </c>
      <c r="K212" s="38">
        <f t="shared" si="34"/>
        <v>14.754418742586004</v>
      </c>
      <c r="L212" s="39">
        <f t="shared" si="35"/>
        <v>67.776306030523457</v>
      </c>
    </row>
    <row r="213" spans="1:12" s="6" customFormat="1" ht="10.5" customHeight="1" x14ac:dyDescent="0.15">
      <c r="A213" s="30">
        <v>29100</v>
      </c>
      <c r="B213" s="31" t="s">
        <v>74</v>
      </c>
      <c r="C213" s="32">
        <f>EnrollExtract!F210</f>
        <v>3453.8889999999997</v>
      </c>
      <c r="D213" s="33">
        <f>Table34B!D210</f>
        <v>253.32</v>
      </c>
      <c r="E213" s="34">
        <f t="shared" si="30"/>
        <v>13.63448997315648</v>
      </c>
      <c r="F213" s="35">
        <f t="shared" si="31"/>
        <v>73.343410862364138</v>
      </c>
      <c r="G213" s="33">
        <f>Table36B!D210</f>
        <v>14</v>
      </c>
      <c r="H213" s="34">
        <f t="shared" si="32"/>
        <v>246.70635714285712</v>
      </c>
      <c r="I213" s="36">
        <f t="shared" si="33"/>
        <v>4.0534018319639111</v>
      </c>
      <c r="J213" s="37">
        <f>Table38B!D210</f>
        <v>170.13</v>
      </c>
      <c r="K213" s="38">
        <f t="shared" si="34"/>
        <v>20.301469464527123</v>
      </c>
      <c r="L213" s="39">
        <f t="shared" si="35"/>
        <v>49.257518119430017</v>
      </c>
    </row>
    <row r="214" spans="1:12" s="6" customFormat="1" ht="10.5" customHeight="1" x14ac:dyDescent="0.15">
      <c r="A214" s="30">
        <v>29101</v>
      </c>
      <c r="B214" s="31" t="s">
        <v>75</v>
      </c>
      <c r="C214" s="32">
        <f>EnrollExtract!F211</f>
        <v>4403.2359999999999</v>
      </c>
      <c r="D214" s="33">
        <f>Table34B!D211</f>
        <v>318.99</v>
      </c>
      <c r="E214" s="34">
        <f t="shared" si="30"/>
        <v>13.803680366155678</v>
      </c>
      <c r="F214" s="35">
        <f t="shared" si="31"/>
        <v>72.444447674392208</v>
      </c>
      <c r="G214" s="33">
        <f>Table36B!D211</f>
        <v>23.58</v>
      </c>
      <c r="H214" s="34">
        <f t="shared" si="32"/>
        <v>186.73604749787955</v>
      </c>
      <c r="I214" s="36">
        <f t="shared" si="33"/>
        <v>5.3551524378888615</v>
      </c>
      <c r="J214" s="37">
        <f>Table38B!D211</f>
        <v>235.15</v>
      </c>
      <c r="K214" s="38">
        <f t="shared" si="34"/>
        <v>18.72522219859664</v>
      </c>
      <c r="L214" s="39">
        <f t="shared" si="35"/>
        <v>53.403905673009582</v>
      </c>
    </row>
    <row r="215" spans="1:12" s="6" customFormat="1" ht="10.5" customHeight="1" x14ac:dyDescent="0.15">
      <c r="A215" s="30">
        <v>29103</v>
      </c>
      <c r="B215" s="31" t="s">
        <v>311</v>
      </c>
      <c r="C215" s="32">
        <f>EnrollExtract!F212</f>
        <v>2634.9839999999995</v>
      </c>
      <c r="D215" s="33">
        <f>Table34B!D212</f>
        <v>170.64</v>
      </c>
      <c r="E215" s="34">
        <f t="shared" si="30"/>
        <v>15.441772151898732</v>
      </c>
      <c r="F215" s="35">
        <f t="shared" si="31"/>
        <v>64.759406508730237</v>
      </c>
      <c r="G215" s="33">
        <f>Table36B!D212</f>
        <v>13.33</v>
      </c>
      <c r="H215" s="34">
        <f t="shared" si="32"/>
        <v>197.6732183045761</v>
      </c>
      <c r="I215" s="36">
        <f t="shared" si="33"/>
        <v>5.0588542473123193</v>
      </c>
      <c r="J215" s="37">
        <f>Table38B!D212</f>
        <v>100.32</v>
      </c>
      <c r="K215" s="38">
        <f t="shared" si="34"/>
        <v>26.265789473684208</v>
      </c>
      <c r="L215" s="39">
        <f t="shared" si="35"/>
        <v>38.072337441138167</v>
      </c>
    </row>
    <row r="216" spans="1:12" s="6" customFormat="1" ht="10.5" customHeight="1" x14ac:dyDescent="0.15">
      <c r="A216" s="30">
        <v>29311</v>
      </c>
      <c r="B216" s="31" t="s">
        <v>312</v>
      </c>
      <c r="C216" s="32">
        <f>EnrollExtract!F213</f>
        <v>603.60800000000006</v>
      </c>
      <c r="D216" s="33">
        <f>Table34B!D213</f>
        <v>43.09</v>
      </c>
      <c r="E216" s="34">
        <f t="shared" si="30"/>
        <v>14.008076119749362</v>
      </c>
      <c r="F216" s="35">
        <f t="shared" si="31"/>
        <v>71.387390491842382</v>
      </c>
      <c r="G216" s="33">
        <f>Table36B!D213</f>
        <v>4</v>
      </c>
      <c r="H216" s="34">
        <f t="shared" si="32"/>
        <v>150.90200000000002</v>
      </c>
      <c r="I216" s="36">
        <f t="shared" si="33"/>
        <v>6.6268174046732309</v>
      </c>
      <c r="J216" s="37">
        <f>Table38B!D213</f>
        <v>34.450000000000003</v>
      </c>
      <c r="K216" s="38">
        <f t="shared" si="34"/>
        <v>17.521277213352686</v>
      </c>
      <c r="L216" s="39">
        <f t="shared" si="35"/>
        <v>57.07346489774821</v>
      </c>
    </row>
    <row r="217" spans="1:12" s="6" customFormat="1" ht="10.5" customHeight="1" x14ac:dyDescent="0.15">
      <c r="A217" s="30">
        <v>29317</v>
      </c>
      <c r="B217" s="31" t="s">
        <v>313</v>
      </c>
      <c r="C217" s="32">
        <f>EnrollExtract!F214</f>
        <v>457.57599999999991</v>
      </c>
      <c r="D217" s="33">
        <f>Table34B!D214</f>
        <v>26</v>
      </c>
      <c r="E217" s="34">
        <f t="shared" si="30"/>
        <v>17.599076923076918</v>
      </c>
      <c r="F217" s="35">
        <f t="shared" si="31"/>
        <v>56.821161949053284</v>
      </c>
      <c r="G217" s="33">
        <f>Table36B!D214</f>
        <v>2</v>
      </c>
      <c r="H217" s="34">
        <f t="shared" si="32"/>
        <v>228.78799999999995</v>
      </c>
      <c r="I217" s="36">
        <f t="shared" si="33"/>
        <v>4.3708586114656365</v>
      </c>
      <c r="J217" s="37">
        <f>Table38B!D214</f>
        <v>17.600000000000001</v>
      </c>
      <c r="K217" s="38">
        <f t="shared" si="34"/>
        <v>25.998636363636358</v>
      </c>
      <c r="L217" s="39">
        <f t="shared" si="35"/>
        <v>38.463555780897607</v>
      </c>
    </row>
    <row r="218" spans="1:12" s="6" customFormat="1" ht="10.5" customHeight="1" x14ac:dyDescent="0.15">
      <c r="A218" s="30">
        <v>29320</v>
      </c>
      <c r="B218" s="31" t="s">
        <v>76</v>
      </c>
      <c r="C218" s="32">
        <f>EnrollExtract!F215</f>
        <v>6678.4189999999999</v>
      </c>
      <c r="D218" s="33">
        <f>Table34B!D215</f>
        <v>453.94</v>
      </c>
      <c r="E218" s="34">
        <f t="shared" si="30"/>
        <v>14.712118341631053</v>
      </c>
      <c r="F218" s="35">
        <f t="shared" si="31"/>
        <v>67.971177010606851</v>
      </c>
      <c r="G218" s="33">
        <f>Table36B!D215</f>
        <v>27.31</v>
      </c>
      <c r="H218" s="34">
        <f t="shared" si="32"/>
        <v>244.54115708531674</v>
      </c>
      <c r="I218" s="36">
        <f t="shared" si="33"/>
        <v>4.0892911930203839</v>
      </c>
      <c r="J218" s="37">
        <f>Table38B!D215</f>
        <v>302.83</v>
      </c>
      <c r="K218" s="38">
        <f t="shared" si="34"/>
        <v>22.053359970940793</v>
      </c>
      <c r="L218" s="39">
        <f t="shared" si="35"/>
        <v>45.344564334762467</v>
      </c>
    </row>
    <row r="219" spans="1:12" s="6" customFormat="1" ht="10.5" customHeight="1" x14ac:dyDescent="0.15">
      <c r="A219" s="30">
        <v>30002</v>
      </c>
      <c r="B219" s="31" t="s">
        <v>314</v>
      </c>
      <c r="C219" s="32">
        <f>EnrollExtract!F216</f>
        <v>72.179999999999993</v>
      </c>
      <c r="D219" s="33">
        <f>Table34B!D216</f>
        <v>4.5999999999999996</v>
      </c>
      <c r="E219" s="34">
        <f t="shared" si="30"/>
        <v>15.691304347826087</v>
      </c>
      <c r="F219" s="35">
        <f t="shared" si="31"/>
        <v>63.729564976447776</v>
      </c>
      <c r="G219" s="33">
        <f>Table36B!D216</f>
        <v>1</v>
      </c>
      <c r="H219" s="34">
        <f t="shared" si="32"/>
        <v>72.179999999999993</v>
      </c>
      <c r="I219" s="36">
        <f t="shared" si="33"/>
        <v>13.854253255749516</v>
      </c>
      <c r="J219" s="37">
        <f>Table38B!D216</f>
        <v>4.09</v>
      </c>
      <c r="K219" s="38">
        <f t="shared" si="34"/>
        <v>17.647921760391196</v>
      </c>
      <c r="L219" s="39">
        <f t="shared" si="35"/>
        <v>56.663895816015518</v>
      </c>
    </row>
    <row r="220" spans="1:12" s="6" customFormat="1" ht="10.5" customHeight="1" x14ac:dyDescent="0.15">
      <c r="A220" s="30">
        <v>30029</v>
      </c>
      <c r="B220" s="31" t="s">
        <v>315</v>
      </c>
      <c r="C220" s="32">
        <f>EnrollExtract!F217</f>
        <v>64.8</v>
      </c>
      <c r="D220" s="33">
        <f>Table34B!D217</f>
        <v>4.7699999999999996</v>
      </c>
      <c r="E220" s="34">
        <f t="shared" si="30"/>
        <v>13.584905660377359</v>
      </c>
      <c r="F220" s="35">
        <f t="shared" si="31"/>
        <v>73.611111111111114</v>
      </c>
      <c r="G220" s="33">
        <f>Table36B!D217</f>
        <v>0.36</v>
      </c>
      <c r="H220" s="34">
        <f t="shared" si="32"/>
        <v>180</v>
      </c>
      <c r="I220" s="36">
        <f t="shared" si="33"/>
        <v>5.5555555555555554</v>
      </c>
      <c r="J220" s="37">
        <f>Table38B!D217</f>
        <v>2.92</v>
      </c>
      <c r="K220" s="38">
        <f t="shared" si="34"/>
        <v>22.191780821917806</v>
      </c>
      <c r="L220" s="39">
        <f t="shared" si="35"/>
        <v>45.061728395061728</v>
      </c>
    </row>
    <row r="221" spans="1:12" s="6" customFormat="1" ht="10.5" customHeight="1" x14ac:dyDescent="0.15">
      <c r="A221" s="30">
        <v>30031</v>
      </c>
      <c r="B221" s="31" t="s">
        <v>316</v>
      </c>
      <c r="C221" s="32">
        <f>EnrollExtract!F218</f>
        <v>50.513999999999996</v>
      </c>
      <c r="D221" s="33">
        <f>Table34B!D218</f>
        <v>10.5</v>
      </c>
      <c r="E221" s="34">
        <f t="shared" si="30"/>
        <v>4.8108571428571425</v>
      </c>
      <c r="F221" s="35">
        <f t="shared" si="31"/>
        <v>207.86316664687018</v>
      </c>
      <c r="G221" s="33">
        <f>Table36B!D218</f>
        <v>1</v>
      </c>
      <c r="H221" s="34">
        <f t="shared" si="32"/>
        <v>50.513999999999996</v>
      </c>
      <c r="I221" s="36">
        <f t="shared" si="33"/>
        <v>19.796492061606685</v>
      </c>
      <c r="J221" s="37">
        <f>Table38B!D218</f>
        <v>4.1399999999999997</v>
      </c>
      <c r="K221" s="38">
        <f t="shared" si="34"/>
        <v>12.201449275362318</v>
      </c>
      <c r="L221" s="39">
        <f t="shared" si="35"/>
        <v>81.957477135051661</v>
      </c>
    </row>
    <row r="222" spans="1:12" s="6" customFormat="1" ht="10.5" customHeight="1" x14ac:dyDescent="0.15">
      <c r="A222" s="30">
        <v>30303</v>
      </c>
      <c r="B222" s="31" t="s">
        <v>317</v>
      </c>
      <c r="C222" s="32">
        <f>EnrollExtract!F219</f>
        <v>891.62800000000004</v>
      </c>
      <c r="D222" s="33">
        <f>Table34B!D219</f>
        <v>47.3</v>
      </c>
      <c r="E222" s="34">
        <f t="shared" si="30"/>
        <v>18.850486257928122</v>
      </c>
      <c r="F222" s="35">
        <f t="shared" si="31"/>
        <v>53.049029415855038</v>
      </c>
      <c r="G222" s="33">
        <f>Table36B!D219</f>
        <v>6.48</v>
      </c>
      <c r="H222" s="34">
        <f t="shared" si="32"/>
        <v>137.59691358024691</v>
      </c>
      <c r="I222" s="36">
        <f t="shared" si="33"/>
        <v>7.2676048755759126</v>
      </c>
      <c r="J222" s="37">
        <f>Table38B!D219</f>
        <v>46.43</v>
      </c>
      <c r="K222" s="38">
        <f t="shared" si="34"/>
        <v>19.203704501399958</v>
      </c>
      <c r="L222" s="39">
        <f t="shared" si="35"/>
        <v>52.073286168671238</v>
      </c>
    </row>
    <row r="223" spans="1:12" s="6" customFormat="1" ht="10.5" customHeight="1" x14ac:dyDescent="0.15">
      <c r="A223" s="30">
        <v>31002</v>
      </c>
      <c r="B223" s="31" t="s">
        <v>318</v>
      </c>
      <c r="C223" s="32">
        <f>EnrollExtract!F220</f>
        <v>20002.461999999996</v>
      </c>
      <c r="D223" s="33">
        <f>Table34B!D220</f>
        <v>1293.77</v>
      </c>
      <c r="E223" s="34">
        <f t="shared" si="30"/>
        <v>15.460601188773891</v>
      </c>
      <c r="F223" s="35">
        <f t="shared" si="31"/>
        <v>64.68053782579365</v>
      </c>
      <c r="G223" s="33">
        <f>Table36B!D220</f>
        <v>77.36</v>
      </c>
      <c r="H223" s="34">
        <f t="shared" si="32"/>
        <v>258.56336608066181</v>
      </c>
      <c r="I223" s="36">
        <f t="shared" si="33"/>
        <v>3.8675239078069499</v>
      </c>
      <c r="J223" s="37">
        <f>Table38B!D220</f>
        <v>755.96</v>
      </c>
      <c r="K223" s="38">
        <f t="shared" si="34"/>
        <v>26.459683052013329</v>
      </c>
      <c r="L223" s="39">
        <f t="shared" si="35"/>
        <v>37.793347638905665</v>
      </c>
    </row>
    <row r="224" spans="1:12" s="6" customFormat="1" ht="10.5" customHeight="1" x14ac:dyDescent="0.15">
      <c r="A224" s="30">
        <v>31004</v>
      </c>
      <c r="B224" s="31" t="s">
        <v>319</v>
      </c>
      <c r="C224" s="32">
        <f>EnrollExtract!F221</f>
        <v>9043.7270000000026</v>
      </c>
      <c r="D224" s="33">
        <f>Table34B!D221</f>
        <v>548.11</v>
      </c>
      <c r="E224" s="34">
        <f t="shared" si="30"/>
        <v>16.499839448285933</v>
      </c>
      <c r="F224" s="35">
        <f t="shared" si="31"/>
        <v>60.606650333429997</v>
      </c>
      <c r="G224" s="33">
        <f>Table36B!D221</f>
        <v>31</v>
      </c>
      <c r="H224" s="34">
        <f t="shared" si="32"/>
        <v>291.73312903225815</v>
      </c>
      <c r="I224" s="36">
        <f t="shared" si="33"/>
        <v>3.4277903346706498</v>
      </c>
      <c r="J224" s="37">
        <f>Table38B!D221</f>
        <v>338.11</v>
      </c>
      <c r="K224" s="38">
        <f t="shared" si="34"/>
        <v>26.747883824790755</v>
      </c>
      <c r="L224" s="39">
        <f t="shared" si="35"/>
        <v>37.386135163080432</v>
      </c>
    </row>
    <row r="225" spans="1:12" s="6" customFormat="1" ht="10.5" customHeight="1" x14ac:dyDescent="0.15">
      <c r="A225" s="30">
        <v>31006</v>
      </c>
      <c r="B225" s="31" t="s">
        <v>320</v>
      </c>
      <c r="C225" s="32">
        <f>EnrollExtract!F222</f>
        <v>15322.729000000005</v>
      </c>
      <c r="D225" s="33">
        <f>Table34B!D222</f>
        <v>1106.1500000000001</v>
      </c>
      <c r="E225" s="34">
        <f t="shared" si="30"/>
        <v>13.85230664918863</v>
      </c>
      <c r="F225" s="35">
        <f t="shared" si="31"/>
        <v>72.19014315269817</v>
      </c>
      <c r="G225" s="33">
        <f>Table36B!D222</f>
        <v>54.8</v>
      </c>
      <c r="H225" s="34">
        <f t="shared" si="32"/>
        <v>279.61184306569351</v>
      </c>
      <c r="I225" s="36">
        <f t="shared" si="33"/>
        <v>3.5763864256817426</v>
      </c>
      <c r="J225" s="37">
        <f>Table38B!D222</f>
        <v>572.02</v>
      </c>
      <c r="K225" s="38">
        <f t="shared" si="34"/>
        <v>26.787051152057629</v>
      </c>
      <c r="L225" s="39">
        <f t="shared" si="35"/>
        <v>37.331470131723918</v>
      </c>
    </row>
    <row r="226" spans="1:12" s="6" customFormat="1" ht="10.5" customHeight="1" x14ac:dyDescent="0.15">
      <c r="A226" s="30">
        <v>31015</v>
      </c>
      <c r="B226" s="31" t="s">
        <v>321</v>
      </c>
      <c r="C226" s="32">
        <f>EnrollExtract!F223</f>
        <v>20327.746999999999</v>
      </c>
      <c r="D226" s="33">
        <f>Table34B!D223</f>
        <v>1325.89</v>
      </c>
      <c r="E226" s="34">
        <f t="shared" si="30"/>
        <v>15.331397778096221</v>
      </c>
      <c r="F226" s="35">
        <f t="shared" si="31"/>
        <v>65.225624856507721</v>
      </c>
      <c r="G226" s="33">
        <f>Table36B!D223</f>
        <v>73.03</v>
      </c>
      <c r="H226" s="34">
        <f t="shared" si="32"/>
        <v>278.34789812405859</v>
      </c>
      <c r="I226" s="36">
        <f t="shared" si="33"/>
        <v>3.5926263741869673</v>
      </c>
      <c r="J226" s="37">
        <f>Table38B!D223</f>
        <v>843.14</v>
      </c>
      <c r="K226" s="38">
        <f t="shared" si="34"/>
        <v>24.109574922314206</v>
      </c>
      <c r="L226" s="39">
        <f t="shared" si="35"/>
        <v>41.477297016732841</v>
      </c>
    </row>
    <row r="227" spans="1:12" s="6" customFormat="1" ht="10.5" customHeight="1" x14ac:dyDescent="0.15">
      <c r="A227" s="30">
        <v>31016</v>
      </c>
      <c r="B227" s="31" t="s">
        <v>322</v>
      </c>
      <c r="C227" s="32">
        <f>EnrollExtract!F224</f>
        <v>5579.9030000000002</v>
      </c>
      <c r="D227" s="33">
        <f>Table34B!D224</f>
        <v>341.87</v>
      </c>
      <c r="E227" s="34">
        <f t="shared" si="30"/>
        <v>16.321710006727702</v>
      </c>
      <c r="F227" s="35">
        <f t="shared" si="31"/>
        <v>61.26809014421935</v>
      </c>
      <c r="G227" s="33">
        <f>Table36B!D224</f>
        <v>25.2</v>
      </c>
      <c r="H227" s="34">
        <f t="shared" si="32"/>
        <v>221.42472222222224</v>
      </c>
      <c r="I227" s="36">
        <f t="shared" si="33"/>
        <v>4.5162075398084873</v>
      </c>
      <c r="J227" s="37">
        <f>Table38B!D224</f>
        <v>203.44</v>
      </c>
      <c r="K227" s="38">
        <f t="shared" si="34"/>
        <v>27.42775756979945</v>
      </c>
      <c r="L227" s="39">
        <f t="shared" si="35"/>
        <v>36.459415154707891</v>
      </c>
    </row>
    <row r="228" spans="1:12" s="6" customFormat="1" ht="10.5" customHeight="1" x14ac:dyDescent="0.15">
      <c r="A228" s="30">
        <v>31025</v>
      </c>
      <c r="B228" s="31" t="s">
        <v>323</v>
      </c>
      <c r="C228" s="32">
        <f>EnrollExtract!F225</f>
        <v>10041.061000000003</v>
      </c>
      <c r="D228" s="33">
        <f>Table34B!D225</f>
        <v>712.54</v>
      </c>
      <c r="E228" s="34">
        <f t="shared" si="30"/>
        <v>14.091926067308508</v>
      </c>
      <c r="F228" s="35">
        <f t="shared" si="31"/>
        <v>70.962620384439433</v>
      </c>
      <c r="G228" s="33">
        <f>Table36B!D225</f>
        <v>44.51</v>
      </c>
      <c r="H228" s="34">
        <f t="shared" si="32"/>
        <v>225.59112558975519</v>
      </c>
      <c r="I228" s="36">
        <f t="shared" si="33"/>
        <v>4.4327984861360745</v>
      </c>
      <c r="J228" s="37">
        <f>Table38B!D225</f>
        <v>460.01</v>
      </c>
      <c r="K228" s="38">
        <f t="shared" si="34"/>
        <v>21.827918958283522</v>
      </c>
      <c r="L228" s="39">
        <f t="shared" si="35"/>
        <v>45.812887701807597</v>
      </c>
    </row>
    <row r="229" spans="1:12" s="6" customFormat="1" ht="10.5" customHeight="1" x14ac:dyDescent="0.15">
      <c r="A229" s="30">
        <v>31063</v>
      </c>
      <c r="B229" s="31" t="s">
        <v>324</v>
      </c>
      <c r="C229" s="32">
        <f>EnrollExtract!F226</f>
        <v>27.936999999999994</v>
      </c>
      <c r="D229" s="33">
        <f>Table34B!D226</f>
        <v>3.33</v>
      </c>
      <c r="E229" s="34">
        <f t="shared" si="30"/>
        <v>8.3894894894894882</v>
      </c>
      <c r="F229" s="35">
        <f t="shared" si="31"/>
        <v>119.19676414790425</v>
      </c>
      <c r="G229" s="33">
        <f>Table36B!D226</f>
        <v>0.43</v>
      </c>
      <c r="H229" s="34">
        <f t="shared" si="32"/>
        <v>64.969767441860455</v>
      </c>
      <c r="I229" s="36">
        <f t="shared" si="33"/>
        <v>15.391774349429076</v>
      </c>
      <c r="J229" s="37">
        <f>Table38B!D226</f>
        <v>3.49</v>
      </c>
      <c r="K229" s="38">
        <f t="shared" si="34"/>
        <v>8.0048710601719169</v>
      </c>
      <c r="L229" s="39">
        <f t="shared" si="35"/>
        <v>124.9239359988546</v>
      </c>
    </row>
    <row r="230" spans="1:12" s="6" customFormat="1" ht="10.5" customHeight="1" x14ac:dyDescent="0.15">
      <c r="A230" s="30">
        <v>31103</v>
      </c>
      <c r="B230" s="31" t="s">
        <v>325</v>
      </c>
      <c r="C230" s="32">
        <f>EnrollExtract!F227</f>
        <v>6343.5199999999995</v>
      </c>
      <c r="D230" s="33">
        <f>Table34B!D227</f>
        <v>365.4</v>
      </c>
      <c r="E230" s="34">
        <f t="shared" si="30"/>
        <v>17.360481663929939</v>
      </c>
      <c r="F230" s="35">
        <f t="shared" si="31"/>
        <v>57.602088430398268</v>
      </c>
      <c r="G230" s="33">
        <f>Table36B!D227</f>
        <v>29.82</v>
      </c>
      <c r="H230" s="34">
        <f t="shared" si="32"/>
        <v>212.72702883970487</v>
      </c>
      <c r="I230" s="36">
        <f t="shared" si="33"/>
        <v>4.70086009029687</v>
      </c>
      <c r="J230" s="37">
        <f>Table38B!D227</f>
        <v>217.81</v>
      </c>
      <c r="K230" s="38">
        <f t="shared" si="34"/>
        <v>29.124098985354205</v>
      </c>
      <c r="L230" s="39">
        <f t="shared" si="35"/>
        <v>34.335826165914199</v>
      </c>
    </row>
    <row r="231" spans="1:12" s="6" customFormat="1" ht="10.5" customHeight="1" x14ac:dyDescent="0.15">
      <c r="A231" s="30">
        <v>31201</v>
      </c>
      <c r="B231" s="31" t="s">
        <v>326</v>
      </c>
      <c r="C231" s="32">
        <f>EnrollExtract!F228</f>
        <v>9555.348</v>
      </c>
      <c r="D231" s="33">
        <f>Table34B!D228</f>
        <v>598.58000000000004</v>
      </c>
      <c r="E231" s="34">
        <f t="shared" si="30"/>
        <v>15.96335995188613</v>
      </c>
      <c r="F231" s="35">
        <f t="shared" si="31"/>
        <v>62.643453697343105</v>
      </c>
      <c r="G231" s="33">
        <f>Table36B!D228</f>
        <v>37.24</v>
      </c>
      <c r="H231" s="34">
        <f t="shared" si="32"/>
        <v>256.58829215896884</v>
      </c>
      <c r="I231" s="36">
        <f t="shared" si="33"/>
        <v>3.8972939551756776</v>
      </c>
      <c r="J231" s="37">
        <f>Table38B!D228</f>
        <v>310.45</v>
      </c>
      <c r="K231" s="38">
        <f t="shared" si="34"/>
        <v>30.779023997423096</v>
      </c>
      <c r="L231" s="39">
        <f t="shared" si="35"/>
        <v>32.489659193992722</v>
      </c>
    </row>
    <row r="232" spans="1:12" s="6" customFormat="1" ht="10.5" customHeight="1" x14ac:dyDescent="0.15">
      <c r="A232" s="30">
        <v>31306</v>
      </c>
      <c r="B232" s="31" t="s">
        <v>327</v>
      </c>
      <c r="C232" s="32">
        <f>EnrollExtract!F229</f>
        <v>2446.0569999999998</v>
      </c>
      <c r="D232" s="33">
        <f>Table34B!D229</f>
        <v>146.79</v>
      </c>
      <c r="E232" s="34">
        <f t="shared" si="30"/>
        <v>16.663648749914845</v>
      </c>
      <c r="F232" s="35">
        <f t="shared" si="31"/>
        <v>60.010866467952305</v>
      </c>
      <c r="G232" s="33">
        <f>Table36B!D229</f>
        <v>14.92</v>
      </c>
      <c r="H232" s="34">
        <f t="shared" si="32"/>
        <v>163.94483914209113</v>
      </c>
      <c r="I232" s="36">
        <f t="shared" si="33"/>
        <v>6.0996125601324911</v>
      </c>
      <c r="J232" s="37">
        <f>Table38B!D229</f>
        <v>103.42</v>
      </c>
      <c r="K232" s="38">
        <f t="shared" si="34"/>
        <v>23.651682459872362</v>
      </c>
      <c r="L232" s="39">
        <f t="shared" si="35"/>
        <v>42.280290279417045</v>
      </c>
    </row>
    <row r="233" spans="1:12" s="6" customFormat="1" ht="10.5" customHeight="1" x14ac:dyDescent="0.15">
      <c r="A233" s="30">
        <v>31311</v>
      </c>
      <c r="B233" s="31" t="s">
        <v>328</v>
      </c>
      <c r="C233" s="32">
        <f>EnrollExtract!F230</f>
        <v>1925.0819999999999</v>
      </c>
      <c r="D233" s="33">
        <f>Table34B!D230</f>
        <v>119.2</v>
      </c>
      <c r="E233" s="34">
        <f t="shared" si="30"/>
        <v>16.15001677852349</v>
      </c>
      <c r="F233" s="35">
        <f t="shared" si="31"/>
        <v>61.919440314750233</v>
      </c>
      <c r="G233" s="33">
        <f>Table36B!D230</f>
        <v>12</v>
      </c>
      <c r="H233" s="34">
        <f t="shared" si="32"/>
        <v>160.42349999999999</v>
      </c>
      <c r="I233" s="36">
        <f t="shared" si="33"/>
        <v>6.2335007028272047</v>
      </c>
      <c r="J233" s="37">
        <f>Table38B!D230</f>
        <v>90.37</v>
      </c>
      <c r="K233" s="38">
        <f t="shared" si="34"/>
        <v>21.302224189443397</v>
      </c>
      <c r="L233" s="39">
        <f t="shared" si="35"/>
        <v>46.943454876207873</v>
      </c>
    </row>
    <row r="234" spans="1:12" s="6" customFormat="1" ht="10.5" customHeight="1" x14ac:dyDescent="0.15">
      <c r="A234" s="30">
        <v>31330</v>
      </c>
      <c r="B234" s="31" t="s">
        <v>329</v>
      </c>
      <c r="C234" s="32">
        <f>EnrollExtract!F231</f>
        <v>411.77660000000003</v>
      </c>
      <c r="D234" s="33">
        <f>Table34B!D231</f>
        <v>25</v>
      </c>
      <c r="E234" s="34">
        <f t="shared" si="30"/>
        <v>16.471064000000002</v>
      </c>
      <c r="F234" s="35">
        <f t="shared" si="31"/>
        <v>60.712531989433096</v>
      </c>
      <c r="G234" s="33">
        <f>Table36B!D231</f>
        <v>3</v>
      </c>
      <c r="H234" s="34">
        <f t="shared" si="32"/>
        <v>137.25886666666668</v>
      </c>
      <c r="I234" s="36">
        <f t="shared" si="33"/>
        <v>7.2855038387319722</v>
      </c>
      <c r="J234" s="37">
        <f>Table38B!D231</f>
        <v>25.33</v>
      </c>
      <c r="K234" s="38">
        <f t="shared" si="34"/>
        <v>16.256478484011055</v>
      </c>
      <c r="L234" s="39">
        <f t="shared" si="35"/>
        <v>61.513937411693611</v>
      </c>
    </row>
    <row r="235" spans="1:12" s="6" customFormat="1" ht="10.5" customHeight="1" x14ac:dyDescent="0.15">
      <c r="A235" s="30">
        <v>31332</v>
      </c>
      <c r="B235" s="31" t="s">
        <v>330</v>
      </c>
      <c r="C235" s="32">
        <f>EnrollExtract!F232</f>
        <v>2041.232</v>
      </c>
      <c r="D235" s="33">
        <f>Table34B!D232</f>
        <v>121.53</v>
      </c>
      <c r="E235" s="34">
        <f t="shared" si="30"/>
        <v>16.79611618530404</v>
      </c>
      <c r="F235" s="35">
        <f t="shared" si="31"/>
        <v>59.537573387052525</v>
      </c>
      <c r="G235" s="33">
        <f>Table36B!D232</f>
        <v>0</v>
      </c>
      <c r="H235" s="34">
        <f t="shared" si="32"/>
        <v>0</v>
      </c>
      <c r="I235" s="36">
        <f t="shared" si="33"/>
        <v>0</v>
      </c>
      <c r="J235" s="37">
        <f>Table38B!D232</f>
        <v>91.83</v>
      </c>
      <c r="K235" s="38">
        <f t="shared" si="34"/>
        <v>22.228378525536318</v>
      </c>
      <c r="L235" s="39">
        <f t="shared" si="35"/>
        <v>44.987536938476367</v>
      </c>
    </row>
    <row r="236" spans="1:12" s="6" customFormat="1" ht="10.5" customHeight="1" x14ac:dyDescent="0.15">
      <c r="A236" s="30">
        <v>31401</v>
      </c>
      <c r="B236" s="31" t="s">
        <v>79</v>
      </c>
      <c r="C236" s="32">
        <f>EnrollExtract!F233</f>
        <v>4628.1400000000003</v>
      </c>
      <c r="D236" s="33">
        <f>Table34B!D233</f>
        <v>284.67</v>
      </c>
      <c r="E236" s="34">
        <f t="shared" si="30"/>
        <v>16.257912670811816</v>
      </c>
      <c r="F236" s="35">
        <f t="shared" si="31"/>
        <v>61.508510978492446</v>
      </c>
      <c r="G236" s="33">
        <f>Table36B!D233</f>
        <v>20.38</v>
      </c>
      <c r="H236" s="34">
        <f t="shared" si="32"/>
        <v>227.09224730127579</v>
      </c>
      <c r="I236" s="36">
        <f t="shared" si="33"/>
        <v>4.403496869152618</v>
      </c>
      <c r="J236" s="37">
        <f>Table38B!D233</f>
        <v>189.95</v>
      </c>
      <c r="K236" s="38">
        <f t="shared" si="34"/>
        <v>24.365043432482235</v>
      </c>
      <c r="L236" s="39">
        <f t="shared" si="35"/>
        <v>41.042405804491651</v>
      </c>
    </row>
    <row r="237" spans="1:12" s="6" customFormat="1" ht="10.5" customHeight="1" x14ac:dyDescent="0.15">
      <c r="A237" s="30">
        <v>32081</v>
      </c>
      <c r="B237" s="31" t="s">
        <v>331</v>
      </c>
      <c r="C237" s="32">
        <f>EnrollExtract!F234</f>
        <v>29559.650999999998</v>
      </c>
      <c r="D237" s="33">
        <f>Table34B!D234</f>
        <v>2139.94</v>
      </c>
      <c r="E237" s="34">
        <f t="shared" si="30"/>
        <v>13.813308317055617</v>
      </c>
      <c r="F237" s="35">
        <f t="shared" si="31"/>
        <v>72.393953501007175</v>
      </c>
      <c r="G237" s="33">
        <f>Table36B!D234</f>
        <v>111.47</v>
      </c>
      <c r="H237" s="34">
        <f t="shared" si="32"/>
        <v>265.18032654525882</v>
      </c>
      <c r="I237" s="36">
        <f t="shared" si="33"/>
        <v>3.7710188120962593</v>
      </c>
      <c r="J237" s="37">
        <f>Table38B!D234</f>
        <v>1067.18</v>
      </c>
      <c r="K237" s="38">
        <f t="shared" si="34"/>
        <v>27.698842744429239</v>
      </c>
      <c r="L237" s="39">
        <f t="shared" si="35"/>
        <v>36.10259133303029</v>
      </c>
    </row>
    <row r="238" spans="1:12" s="6" customFormat="1" ht="10.5" customHeight="1" x14ac:dyDescent="0.15">
      <c r="A238" s="30">
        <v>32123</v>
      </c>
      <c r="B238" s="31" t="s">
        <v>332</v>
      </c>
      <c r="C238" s="32">
        <f>EnrollExtract!F235</f>
        <v>75.580000000000013</v>
      </c>
      <c r="D238" s="33">
        <f>Table34B!D235</f>
        <v>7</v>
      </c>
      <c r="E238" s="34">
        <f t="shared" si="30"/>
        <v>10.797142857142859</v>
      </c>
      <c r="F238" s="35">
        <f t="shared" si="31"/>
        <v>92.617094469436353</v>
      </c>
      <c r="G238" s="33">
        <f>Table36B!D235</f>
        <v>0.21</v>
      </c>
      <c r="H238" s="34">
        <f t="shared" si="32"/>
        <v>359.90476190476198</v>
      </c>
      <c r="I238" s="36">
        <f t="shared" si="33"/>
        <v>2.7785128340830902</v>
      </c>
      <c r="J238" s="37">
        <f>Table38B!D235</f>
        <v>1.64</v>
      </c>
      <c r="K238" s="38">
        <f t="shared" si="34"/>
        <v>46.085365853658544</v>
      </c>
      <c r="L238" s="39">
        <f t="shared" si="35"/>
        <v>21.69886213283937</v>
      </c>
    </row>
    <row r="239" spans="1:12" s="6" customFormat="1" ht="10.5" customHeight="1" x14ac:dyDescent="0.15">
      <c r="A239" s="30">
        <v>32312</v>
      </c>
      <c r="B239" s="31" t="s">
        <v>333</v>
      </c>
      <c r="C239" s="32">
        <f>EnrollExtract!F236</f>
        <v>42.9</v>
      </c>
      <c r="D239" s="33">
        <f>Table34B!D236</f>
        <v>4</v>
      </c>
      <c r="E239" s="34">
        <f t="shared" si="30"/>
        <v>10.725</v>
      </c>
      <c r="F239" s="35">
        <f t="shared" si="31"/>
        <v>93.240093240093245</v>
      </c>
      <c r="G239" s="33">
        <f>Table36B!D236</f>
        <v>0.36</v>
      </c>
      <c r="H239" s="34">
        <f t="shared" si="32"/>
        <v>119.16666666666667</v>
      </c>
      <c r="I239" s="36">
        <f t="shared" si="33"/>
        <v>8.3916083916083917</v>
      </c>
      <c r="J239" s="37">
        <f>Table38B!D236</f>
        <v>2.2400000000000002</v>
      </c>
      <c r="K239" s="38">
        <f t="shared" si="34"/>
        <v>19.151785714285712</v>
      </c>
      <c r="L239" s="39">
        <f t="shared" si="35"/>
        <v>52.214452214452223</v>
      </c>
    </row>
    <row r="240" spans="1:12" s="6" customFormat="1" ht="10.5" customHeight="1" x14ac:dyDescent="0.15">
      <c r="A240" s="30">
        <v>32325</v>
      </c>
      <c r="B240" s="31" t="s">
        <v>334</v>
      </c>
      <c r="C240" s="32">
        <f>EnrollExtract!F237</f>
        <v>1381.8960000000002</v>
      </c>
      <c r="D240" s="33">
        <f>Table34B!D237</f>
        <v>95.88</v>
      </c>
      <c r="E240" s="34">
        <f t="shared" si="30"/>
        <v>14.412765957446812</v>
      </c>
      <c r="F240" s="35">
        <f t="shared" si="31"/>
        <v>69.382934750516668</v>
      </c>
      <c r="G240" s="33">
        <f>Table36B!D237</f>
        <v>8.2799999999999994</v>
      </c>
      <c r="H240" s="34">
        <f t="shared" si="32"/>
        <v>166.89565217391308</v>
      </c>
      <c r="I240" s="36">
        <f t="shared" si="33"/>
        <v>5.9917678320220906</v>
      </c>
      <c r="J240" s="37">
        <f>Table38B!D237</f>
        <v>48.07</v>
      </c>
      <c r="K240" s="38">
        <f t="shared" si="34"/>
        <v>28.74757645100895</v>
      </c>
      <c r="L240" s="39">
        <f t="shared" si="35"/>
        <v>34.78554102479491</v>
      </c>
    </row>
    <row r="241" spans="1:12" s="6" customFormat="1" ht="10.5" customHeight="1" x14ac:dyDescent="0.15">
      <c r="A241" s="30">
        <v>32326</v>
      </c>
      <c r="B241" s="31" t="s">
        <v>335</v>
      </c>
      <c r="C241" s="32">
        <f>EnrollExtract!F238</f>
        <v>1796.377</v>
      </c>
      <c r="D241" s="33">
        <f>Table34B!D238</f>
        <v>128.97999999999999</v>
      </c>
      <c r="E241" s="34">
        <f t="shared" si="30"/>
        <v>13.927562412777176</v>
      </c>
      <c r="F241" s="35">
        <f t="shared" si="31"/>
        <v>71.800073147229114</v>
      </c>
      <c r="G241" s="33">
        <f>Table36B!D238</f>
        <v>10</v>
      </c>
      <c r="H241" s="34">
        <f t="shared" si="32"/>
        <v>179.6377</v>
      </c>
      <c r="I241" s="36">
        <f t="shared" si="33"/>
        <v>5.566760206794009</v>
      </c>
      <c r="J241" s="37">
        <f>Table38B!D238</f>
        <v>77.33</v>
      </c>
      <c r="K241" s="38">
        <f t="shared" si="34"/>
        <v>23.230014224751066</v>
      </c>
      <c r="L241" s="39">
        <f t="shared" si="35"/>
        <v>43.047756679138068</v>
      </c>
    </row>
    <row r="242" spans="1:12" s="6" customFormat="1" ht="10.5" customHeight="1" x14ac:dyDescent="0.15">
      <c r="A242" s="30">
        <v>32354</v>
      </c>
      <c r="B242" s="31" t="s">
        <v>336</v>
      </c>
      <c r="C242" s="32">
        <f>EnrollExtract!F239</f>
        <v>10196.583999999999</v>
      </c>
      <c r="D242" s="33">
        <f>Table34B!D239</f>
        <v>635.46</v>
      </c>
      <c r="E242" s="34">
        <f t="shared" si="30"/>
        <v>16.045988732571679</v>
      </c>
      <c r="F242" s="35">
        <f t="shared" si="31"/>
        <v>62.320871382023633</v>
      </c>
      <c r="G242" s="33">
        <f>Table36B!D239</f>
        <v>42</v>
      </c>
      <c r="H242" s="34">
        <f t="shared" si="32"/>
        <v>242.7758095238095</v>
      </c>
      <c r="I242" s="36">
        <f t="shared" si="33"/>
        <v>4.1190265288845751</v>
      </c>
      <c r="J242" s="37">
        <f>Table38B!D239</f>
        <v>373.44</v>
      </c>
      <c r="K242" s="38">
        <f t="shared" si="34"/>
        <v>27.304477292202225</v>
      </c>
      <c r="L242" s="39">
        <f t="shared" si="35"/>
        <v>36.624030165396576</v>
      </c>
    </row>
    <row r="243" spans="1:12" s="6" customFormat="1" ht="10.5" customHeight="1" x14ac:dyDescent="0.15">
      <c r="A243" s="30">
        <v>32356</v>
      </c>
      <c r="B243" s="31" t="s">
        <v>337</v>
      </c>
      <c r="C243" s="32">
        <f>EnrollExtract!F240</f>
        <v>13841.493000000002</v>
      </c>
      <c r="D243" s="33">
        <f>Table34B!D240</f>
        <v>964.53</v>
      </c>
      <c r="E243" s="34">
        <f t="shared" si="30"/>
        <v>14.350505427513921</v>
      </c>
      <c r="F243" s="35">
        <f t="shared" si="31"/>
        <v>69.683956781251837</v>
      </c>
      <c r="G243" s="33">
        <f>Table36B!D240</f>
        <v>64.58</v>
      </c>
      <c r="H243" s="34">
        <f t="shared" si="32"/>
        <v>214.33095385568291</v>
      </c>
      <c r="I243" s="36">
        <f t="shared" si="33"/>
        <v>4.6656816573183244</v>
      </c>
      <c r="J243" s="37">
        <f>Table38B!D240</f>
        <v>560.42999999999995</v>
      </c>
      <c r="K243" s="38">
        <f t="shared" si="34"/>
        <v>24.697987259782671</v>
      </c>
      <c r="L243" s="39">
        <f t="shared" si="35"/>
        <v>40.489129315746489</v>
      </c>
    </row>
    <row r="244" spans="1:12" s="6" customFormat="1" ht="10.5" customHeight="1" x14ac:dyDescent="0.15">
      <c r="A244" s="30">
        <v>32358</v>
      </c>
      <c r="B244" s="31" t="s">
        <v>338</v>
      </c>
      <c r="C244" s="32">
        <f>EnrollExtract!F241</f>
        <v>878.87799999999993</v>
      </c>
      <c r="D244" s="33">
        <f>Table34B!D241</f>
        <v>55.7</v>
      </c>
      <c r="E244" s="34">
        <f t="shared" si="30"/>
        <v>15.778779174147216</v>
      </c>
      <c r="F244" s="35">
        <f t="shared" si="31"/>
        <v>63.37625927603149</v>
      </c>
      <c r="G244" s="33">
        <f>Table36B!D241</f>
        <v>5.5</v>
      </c>
      <c r="H244" s="34">
        <f t="shared" si="32"/>
        <v>159.79599999999999</v>
      </c>
      <c r="I244" s="36">
        <f t="shared" si="33"/>
        <v>6.2579789231269869</v>
      </c>
      <c r="J244" s="37">
        <f>Table38B!D241</f>
        <v>37.28</v>
      </c>
      <c r="K244" s="38">
        <f t="shared" si="34"/>
        <v>23.575053648068668</v>
      </c>
      <c r="L244" s="39">
        <f t="shared" si="35"/>
        <v>42.417718955304387</v>
      </c>
    </row>
    <row r="245" spans="1:12" s="6" customFormat="1" ht="10.5" customHeight="1" x14ac:dyDescent="0.15">
      <c r="A245" s="30">
        <v>32360</v>
      </c>
      <c r="B245" s="31" t="s">
        <v>339</v>
      </c>
      <c r="C245" s="32">
        <f>EnrollExtract!F242</f>
        <v>4914.9750000000013</v>
      </c>
      <c r="D245" s="33">
        <f>Table34B!D242</f>
        <v>368.7</v>
      </c>
      <c r="E245" s="34">
        <f t="shared" si="30"/>
        <v>13.330553295362087</v>
      </c>
      <c r="F245" s="35">
        <f t="shared" si="31"/>
        <v>75.015640974776048</v>
      </c>
      <c r="G245" s="33">
        <f>Table36B!D242</f>
        <v>24.04</v>
      </c>
      <c r="H245" s="34">
        <f t="shared" si="32"/>
        <v>204.44987520798674</v>
      </c>
      <c r="I245" s="36">
        <f t="shared" si="33"/>
        <v>4.8911744210296071</v>
      </c>
      <c r="J245" s="37">
        <f>Table38B!D242</f>
        <v>208.78</v>
      </c>
      <c r="K245" s="38">
        <f t="shared" si="34"/>
        <v>23.541407222914078</v>
      </c>
      <c r="L245" s="39">
        <f t="shared" si="35"/>
        <v>42.47834424386695</v>
      </c>
    </row>
    <row r="246" spans="1:12" s="6" customFormat="1" ht="10.5" customHeight="1" x14ac:dyDescent="0.15">
      <c r="A246" s="30">
        <v>32361</v>
      </c>
      <c r="B246" s="31" t="s">
        <v>80</v>
      </c>
      <c r="C246" s="32">
        <f>EnrollExtract!F243</f>
        <v>3853.1870000000004</v>
      </c>
      <c r="D246" s="33">
        <f>Table34B!D243</f>
        <v>268.74</v>
      </c>
      <c r="E246" s="34">
        <f t="shared" si="30"/>
        <v>14.337973505990922</v>
      </c>
      <c r="F246" s="35">
        <f t="shared" si="31"/>
        <v>69.744863148349651</v>
      </c>
      <c r="G246" s="33">
        <f>Table36B!D243</f>
        <v>19.78</v>
      </c>
      <c r="H246" s="34">
        <f t="shared" si="32"/>
        <v>194.80217391304348</v>
      </c>
      <c r="I246" s="36">
        <f t="shared" si="33"/>
        <v>5.1334129384325227</v>
      </c>
      <c r="J246" s="37">
        <f>Table38B!D243</f>
        <v>188.32</v>
      </c>
      <c r="K246" s="38">
        <f t="shared" si="34"/>
        <v>20.46084855564996</v>
      </c>
      <c r="L246" s="39">
        <f t="shared" si="35"/>
        <v>48.873828340020864</v>
      </c>
    </row>
    <row r="247" spans="1:12" s="6" customFormat="1" ht="10.5" customHeight="1" x14ac:dyDescent="0.15">
      <c r="A247" s="30">
        <v>32362</v>
      </c>
      <c r="B247" s="31" t="s">
        <v>340</v>
      </c>
      <c r="C247" s="32">
        <f>EnrollExtract!F244</f>
        <v>530.548</v>
      </c>
      <c r="D247" s="33">
        <f>Table34B!D244</f>
        <v>36.799999999999997</v>
      </c>
      <c r="E247" s="34">
        <f t="shared" si="30"/>
        <v>14.417065217391306</v>
      </c>
      <c r="F247" s="35">
        <f t="shared" si="31"/>
        <v>69.362244320966241</v>
      </c>
      <c r="G247" s="33">
        <f>Table36B!D244</f>
        <v>2</v>
      </c>
      <c r="H247" s="34">
        <f t="shared" si="32"/>
        <v>265.274</v>
      </c>
      <c r="I247" s="36">
        <f t="shared" si="33"/>
        <v>3.7696871913568613</v>
      </c>
      <c r="J247" s="37">
        <f>Table38B!D244</f>
        <v>26.44</v>
      </c>
      <c r="K247" s="38">
        <f t="shared" si="34"/>
        <v>20.0661119515885</v>
      </c>
      <c r="L247" s="39">
        <f t="shared" si="35"/>
        <v>49.835264669737704</v>
      </c>
    </row>
    <row r="248" spans="1:12" s="6" customFormat="1" ht="10.5" customHeight="1" x14ac:dyDescent="0.15">
      <c r="A248" s="30">
        <v>32363</v>
      </c>
      <c r="B248" s="31" t="s">
        <v>53</v>
      </c>
      <c r="C248" s="32">
        <f>EnrollExtract!F245</f>
        <v>3547.16</v>
      </c>
      <c r="D248" s="33">
        <f>Table34B!D245</f>
        <v>234.42</v>
      </c>
      <c r="E248" s="34">
        <f t="shared" si="30"/>
        <v>15.13164405767426</v>
      </c>
      <c r="F248" s="35">
        <f t="shared" si="31"/>
        <v>66.086672154625106</v>
      </c>
      <c r="G248" s="33">
        <f>Table36B!D245</f>
        <v>18.54</v>
      </c>
      <c r="H248" s="34">
        <f t="shared" si="32"/>
        <v>191.32470334412082</v>
      </c>
      <c r="I248" s="36">
        <f t="shared" si="33"/>
        <v>5.2267165845352341</v>
      </c>
      <c r="J248" s="37">
        <f>Table38B!D245</f>
        <v>150.57</v>
      </c>
      <c r="K248" s="38">
        <f t="shared" si="34"/>
        <v>23.558212127249785</v>
      </c>
      <c r="L248" s="39">
        <f t="shared" si="35"/>
        <v>42.448042941395371</v>
      </c>
    </row>
    <row r="249" spans="1:12" s="6" customFormat="1" ht="10.5" customHeight="1" x14ac:dyDescent="0.15">
      <c r="A249" s="30">
        <v>32414</v>
      </c>
      <c r="B249" s="31" t="s">
        <v>341</v>
      </c>
      <c r="C249" s="32">
        <f>EnrollExtract!F246</f>
        <v>2443.6510000000003</v>
      </c>
      <c r="D249" s="33">
        <f>Table34B!D246</f>
        <v>150.55000000000001</v>
      </c>
      <c r="E249" s="34">
        <f t="shared" si="30"/>
        <v>16.231491198937231</v>
      </c>
      <c r="F249" s="35">
        <f t="shared" si="31"/>
        <v>61.60863396614328</v>
      </c>
      <c r="G249" s="33">
        <f>Table36B!D246</f>
        <v>11</v>
      </c>
      <c r="H249" s="34">
        <f t="shared" si="32"/>
        <v>222.15009090909095</v>
      </c>
      <c r="I249" s="36">
        <f t="shared" si="33"/>
        <v>4.5014611333615147</v>
      </c>
      <c r="J249" s="37">
        <f>Table38B!D246</f>
        <v>104.37</v>
      </c>
      <c r="K249" s="38">
        <f t="shared" si="34"/>
        <v>23.413346747149564</v>
      </c>
      <c r="L249" s="39">
        <f t="shared" si="35"/>
        <v>42.710681680812847</v>
      </c>
    </row>
    <row r="250" spans="1:12" s="6" customFormat="1" ht="10.5" customHeight="1" x14ac:dyDescent="0.15">
      <c r="A250" s="30">
        <v>32416</v>
      </c>
      <c r="B250" s="31" t="s">
        <v>342</v>
      </c>
      <c r="C250" s="32">
        <f>EnrollExtract!F247</f>
        <v>1406.2779999999998</v>
      </c>
      <c r="D250" s="33">
        <f>Table34B!D247</f>
        <v>95.68</v>
      </c>
      <c r="E250" s="34">
        <f t="shared" si="30"/>
        <v>14.697721571906351</v>
      </c>
      <c r="F250" s="35">
        <f t="shared" si="31"/>
        <v>68.037756403783618</v>
      </c>
      <c r="G250" s="33">
        <f>Table36B!D247</f>
        <v>7</v>
      </c>
      <c r="H250" s="34">
        <f t="shared" si="32"/>
        <v>200.8968571428571</v>
      </c>
      <c r="I250" s="36">
        <f t="shared" si="33"/>
        <v>4.9776786666647714</v>
      </c>
      <c r="J250" s="37">
        <f>Table38B!D247</f>
        <v>64.55</v>
      </c>
      <c r="K250" s="38">
        <f t="shared" si="34"/>
        <v>21.785871417505806</v>
      </c>
      <c r="L250" s="39">
        <f t="shared" si="35"/>
        <v>45.901308276172998</v>
      </c>
    </row>
    <row r="251" spans="1:12" s="6" customFormat="1" ht="10.5" customHeight="1" x14ac:dyDescent="0.15">
      <c r="A251" s="30" t="s">
        <v>624</v>
      </c>
      <c r="B251" s="31" t="s">
        <v>643</v>
      </c>
      <c r="C251" s="32">
        <f>EnrollExtract!F248</f>
        <v>459.01599999999996</v>
      </c>
      <c r="D251" s="33">
        <f>Table34B!D248</f>
        <v>32.22</v>
      </c>
      <c r="E251" s="34">
        <f t="shared" si="30"/>
        <v>14.246306641837368</v>
      </c>
      <c r="F251" s="35">
        <f t="shared" si="31"/>
        <v>70.193631594541372</v>
      </c>
      <c r="G251" s="33">
        <f>Table36B!D248</f>
        <v>4.3</v>
      </c>
      <c r="H251" s="34">
        <f t="shared" si="32"/>
        <v>106.74790697674418</v>
      </c>
      <c r="I251" s="36">
        <f t="shared" si="33"/>
        <v>9.3678651724558613</v>
      </c>
      <c r="J251" s="37">
        <f>Table38B!D248</f>
        <v>16.86</v>
      </c>
      <c r="K251" s="38">
        <f t="shared" si="34"/>
        <v>27.225148279952549</v>
      </c>
      <c r="L251" s="39">
        <f t="shared" si="35"/>
        <v>36.730745769210664</v>
      </c>
    </row>
    <row r="252" spans="1:12" s="6" customFormat="1" ht="10.5" customHeight="1" x14ac:dyDescent="0.15">
      <c r="A252" s="30" t="s">
        <v>625</v>
      </c>
      <c r="B252" s="31" t="s">
        <v>644</v>
      </c>
      <c r="C252" s="32">
        <f>EnrollExtract!F249</f>
        <v>547.92499999999995</v>
      </c>
      <c r="D252" s="33">
        <f>Table34B!D249</f>
        <v>32.909999999999997</v>
      </c>
      <c r="E252" s="34">
        <f t="shared" si="30"/>
        <v>16.649194773625037</v>
      </c>
      <c r="F252" s="35">
        <f t="shared" si="31"/>
        <v>60.062964821827805</v>
      </c>
      <c r="G252" s="33">
        <f>Table36B!D249</f>
        <v>4.0999999999999996</v>
      </c>
      <c r="H252" s="34">
        <f t="shared" si="32"/>
        <v>133.64024390243904</v>
      </c>
      <c r="I252" s="36">
        <f t="shared" si="33"/>
        <v>7.4827759273623213</v>
      </c>
      <c r="J252" s="37">
        <f>Table38B!D249</f>
        <v>16.309999999999999</v>
      </c>
      <c r="K252" s="38">
        <f t="shared" si="34"/>
        <v>33.594420600858371</v>
      </c>
      <c r="L252" s="39">
        <f t="shared" si="35"/>
        <v>29.766847652507185</v>
      </c>
    </row>
    <row r="253" spans="1:12" s="6" customFormat="1" ht="10.5" customHeight="1" x14ac:dyDescent="0.15">
      <c r="A253" s="30">
        <v>33030</v>
      </c>
      <c r="B253" s="31" t="s">
        <v>343</v>
      </c>
      <c r="C253" s="32">
        <f>EnrollExtract!F250</f>
        <v>37.678000000000004</v>
      </c>
      <c r="D253" s="33">
        <f>Table34B!D250</f>
        <v>4.1399999999999997</v>
      </c>
      <c r="E253" s="34">
        <f t="shared" si="30"/>
        <v>9.1009661835748812</v>
      </c>
      <c r="F253" s="35">
        <f t="shared" si="31"/>
        <v>109.87844365412175</v>
      </c>
      <c r="G253" s="33">
        <f>Table36B!D250</f>
        <v>0.86</v>
      </c>
      <c r="H253" s="34">
        <f t="shared" si="32"/>
        <v>43.811627906976753</v>
      </c>
      <c r="I253" s="36">
        <f t="shared" si="33"/>
        <v>22.82499071075959</v>
      </c>
      <c r="J253" s="37">
        <f>Table38B!D250</f>
        <v>2.83</v>
      </c>
      <c r="K253" s="38">
        <f t="shared" si="34"/>
        <v>13.313780918727916</v>
      </c>
      <c r="L253" s="39">
        <f t="shared" si="35"/>
        <v>75.110143850522846</v>
      </c>
    </row>
    <row r="254" spans="1:12" s="6" customFormat="1" ht="10.5" customHeight="1" x14ac:dyDescent="0.15">
      <c r="A254" s="30">
        <v>33036</v>
      </c>
      <c r="B254" s="31" t="s">
        <v>344</v>
      </c>
      <c r="C254" s="32">
        <f>EnrollExtract!F251</f>
        <v>754.77</v>
      </c>
      <c r="D254" s="33">
        <f>Table34B!D251</f>
        <v>48.51</v>
      </c>
      <c r="E254" s="34">
        <f t="shared" si="30"/>
        <v>15.559059987631416</v>
      </c>
      <c r="F254" s="35">
        <f t="shared" si="31"/>
        <v>64.271234945745064</v>
      </c>
      <c r="G254" s="33">
        <f>Table36B!D251</f>
        <v>4.2300000000000004</v>
      </c>
      <c r="H254" s="34">
        <f t="shared" si="32"/>
        <v>178.43262411347516</v>
      </c>
      <c r="I254" s="36">
        <f t="shared" si="33"/>
        <v>5.6043562939703495</v>
      </c>
      <c r="J254" s="37">
        <f>Table38B!D251</f>
        <v>37.53</v>
      </c>
      <c r="K254" s="38">
        <f t="shared" si="34"/>
        <v>20.111111111111111</v>
      </c>
      <c r="L254" s="39">
        <f t="shared" si="35"/>
        <v>49.723756906077355</v>
      </c>
    </row>
    <row r="255" spans="1:12" s="6" customFormat="1" ht="10.5" customHeight="1" x14ac:dyDescent="0.15">
      <c r="A255" s="30">
        <v>33049</v>
      </c>
      <c r="B255" s="31" t="s">
        <v>345</v>
      </c>
      <c r="C255" s="32">
        <f>EnrollExtract!F252</f>
        <v>438.32500000000005</v>
      </c>
      <c r="D255" s="33">
        <f>Table34B!D252</f>
        <v>35.29</v>
      </c>
      <c r="E255" s="34">
        <f t="shared" si="30"/>
        <v>12.420657410031172</v>
      </c>
      <c r="F255" s="35">
        <f t="shared" si="31"/>
        <v>80.51103633148918</v>
      </c>
      <c r="G255" s="33">
        <f>Table36B!D252</f>
        <v>4</v>
      </c>
      <c r="H255" s="34">
        <f t="shared" si="32"/>
        <v>109.58125000000001</v>
      </c>
      <c r="I255" s="36">
        <f t="shared" si="33"/>
        <v>9.1256487765927101</v>
      </c>
      <c r="J255" s="37">
        <f>Table38B!D252</f>
        <v>35.64</v>
      </c>
      <c r="K255" s="38">
        <f t="shared" si="34"/>
        <v>12.298681257014591</v>
      </c>
      <c r="L255" s="39">
        <f t="shared" si="35"/>
        <v>81.309530599441047</v>
      </c>
    </row>
    <row r="256" spans="1:12" s="6" customFormat="1" ht="10.5" customHeight="1" x14ac:dyDescent="0.15">
      <c r="A256" s="30">
        <v>33070</v>
      </c>
      <c r="B256" s="31" t="s">
        <v>346</v>
      </c>
      <c r="C256" s="32">
        <f>EnrollExtract!F253</f>
        <v>971.83600000000001</v>
      </c>
      <c r="D256" s="33">
        <f>Table34B!D253</f>
        <v>44.87</v>
      </c>
      <c r="E256" s="34">
        <f t="shared" si="30"/>
        <v>21.658925785602854</v>
      </c>
      <c r="F256" s="35">
        <f t="shared" si="31"/>
        <v>46.170341497948208</v>
      </c>
      <c r="G256" s="33">
        <f>Table36B!D253</f>
        <v>5.13</v>
      </c>
      <c r="H256" s="34">
        <f t="shared" si="32"/>
        <v>189.44171539961013</v>
      </c>
      <c r="I256" s="36">
        <f t="shared" si="33"/>
        <v>5.2786684173049769</v>
      </c>
      <c r="J256" s="37">
        <f>Table38B!D253</f>
        <v>54.26</v>
      </c>
      <c r="K256" s="38">
        <f t="shared" si="34"/>
        <v>17.910726133431627</v>
      </c>
      <c r="L256" s="39">
        <f t="shared" si="35"/>
        <v>55.832465560032759</v>
      </c>
    </row>
    <row r="257" spans="1:12" s="6" customFormat="1" ht="10.5" customHeight="1" x14ac:dyDescent="0.15">
      <c r="A257" s="30">
        <v>33115</v>
      </c>
      <c r="B257" s="31" t="s">
        <v>347</v>
      </c>
      <c r="C257" s="32">
        <f>EnrollExtract!F254</f>
        <v>1678.5909999999999</v>
      </c>
      <c r="D257" s="33">
        <f>Table34B!D254</f>
        <v>117.34</v>
      </c>
      <c r="E257" s="34">
        <f t="shared" si="30"/>
        <v>14.305360490881199</v>
      </c>
      <c r="F257" s="35">
        <f t="shared" si="31"/>
        <v>69.903865801734909</v>
      </c>
      <c r="G257" s="33">
        <f>Table36B!D254</f>
        <v>9.56</v>
      </c>
      <c r="H257" s="34">
        <f t="shared" si="32"/>
        <v>175.58483263598325</v>
      </c>
      <c r="I257" s="36">
        <f t="shared" si="33"/>
        <v>5.6952527447126791</v>
      </c>
      <c r="J257" s="37">
        <f>Table38B!D254</f>
        <v>70.67</v>
      </c>
      <c r="K257" s="38">
        <f t="shared" si="34"/>
        <v>23.752525824253571</v>
      </c>
      <c r="L257" s="39">
        <f t="shared" si="35"/>
        <v>42.100785718498436</v>
      </c>
    </row>
    <row r="258" spans="1:12" s="6" customFormat="1" ht="10.5" customHeight="1" x14ac:dyDescent="0.15">
      <c r="A258" s="30">
        <v>33183</v>
      </c>
      <c r="B258" s="31" t="s">
        <v>348</v>
      </c>
      <c r="C258" s="32">
        <f>EnrollExtract!F255</f>
        <v>224.88499999999999</v>
      </c>
      <c r="D258" s="33">
        <f>Table34B!D255</f>
        <v>10.55</v>
      </c>
      <c r="E258" s="34">
        <f t="shared" si="30"/>
        <v>21.316113744075828</v>
      </c>
      <c r="F258" s="35">
        <f t="shared" si="31"/>
        <v>46.912866576250089</v>
      </c>
      <c r="G258" s="33">
        <f>Table36B!D255</f>
        <v>1</v>
      </c>
      <c r="H258" s="34">
        <f t="shared" si="32"/>
        <v>224.88499999999999</v>
      </c>
      <c r="I258" s="36">
        <f t="shared" si="33"/>
        <v>4.4467172110189654</v>
      </c>
      <c r="J258" s="37">
        <f>Table38B!D255</f>
        <v>10.64</v>
      </c>
      <c r="K258" s="38">
        <f t="shared" si="34"/>
        <v>21.135808270676691</v>
      </c>
      <c r="L258" s="39">
        <f t="shared" si="35"/>
        <v>47.313071125241791</v>
      </c>
    </row>
    <row r="259" spans="1:12" s="6" customFormat="1" ht="10.5" customHeight="1" x14ac:dyDescent="0.15">
      <c r="A259" s="30">
        <v>33202</v>
      </c>
      <c r="B259" s="31" t="s">
        <v>349</v>
      </c>
      <c r="C259" s="32">
        <f>EnrollExtract!F256</f>
        <v>67.165000000000006</v>
      </c>
      <c r="D259" s="33">
        <f>Table34B!D256</f>
        <v>5.19</v>
      </c>
      <c r="E259" s="34">
        <f t="shared" si="30"/>
        <v>12.941233140655106</v>
      </c>
      <c r="F259" s="35">
        <f t="shared" si="31"/>
        <v>77.27238889302464</v>
      </c>
      <c r="G259" s="33">
        <f>Table36B!D256</f>
        <v>0.59</v>
      </c>
      <c r="H259" s="34">
        <f t="shared" si="32"/>
        <v>113.83898305084747</v>
      </c>
      <c r="I259" s="36">
        <f t="shared" si="33"/>
        <v>8.7843370803245726</v>
      </c>
      <c r="J259" s="37">
        <f>Table38B!D256</f>
        <v>3.92</v>
      </c>
      <c r="K259" s="38">
        <f t="shared" si="34"/>
        <v>17.133928571428573</v>
      </c>
      <c r="L259" s="39">
        <f t="shared" si="35"/>
        <v>58.3637311099531</v>
      </c>
    </row>
    <row r="260" spans="1:12" s="6" customFormat="1" ht="10.5" customHeight="1" x14ac:dyDescent="0.15">
      <c r="A260" s="30">
        <v>33205</v>
      </c>
      <c r="B260" s="31" t="s">
        <v>54</v>
      </c>
      <c r="C260" s="32">
        <f>EnrollExtract!F257</f>
        <v>35.228999999999999</v>
      </c>
      <c r="D260" s="33">
        <f>Table34B!D257</f>
        <v>2.74</v>
      </c>
      <c r="E260" s="34">
        <f t="shared" si="30"/>
        <v>12.857299270072991</v>
      </c>
      <c r="F260" s="35">
        <f t="shared" si="31"/>
        <v>77.776831587612492</v>
      </c>
      <c r="G260" s="33">
        <f>Table36B!D257</f>
        <v>0.41</v>
      </c>
      <c r="H260" s="34">
        <f t="shared" si="32"/>
        <v>85.924390243902437</v>
      </c>
      <c r="I260" s="36">
        <f t="shared" si="33"/>
        <v>11.63813903318289</v>
      </c>
      <c r="J260" s="37">
        <f>Table38B!D257</f>
        <v>2.4500000000000002</v>
      </c>
      <c r="K260" s="38">
        <f t="shared" si="34"/>
        <v>14.379183673469386</v>
      </c>
      <c r="L260" s="39">
        <f t="shared" si="35"/>
        <v>69.544977149507517</v>
      </c>
    </row>
    <row r="261" spans="1:12" s="6" customFormat="1" ht="10.5" customHeight="1" x14ac:dyDescent="0.15">
      <c r="A261" s="30">
        <v>33206</v>
      </c>
      <c r="B261" s="31" t="s">
        <v>55</v>
      </c>
      <c r="C261" s="32">
        <f>EnrollExtract!F258</f>
        <v>100.96800000000003</v>
      </c>
      <c r="D261" s="33">
        <f>Table34B!D258</f>
        <v>12.49</v>
      </c>
      <c r="E261" s="34">
        <f t="shared" si="30"/>
        <v>8.0839071257005628</v>
      </c>
      <c r="F261" s="35">
        <f t="shared" si="31"/>
        <v>123.70255922668565</v>
      </c>
      <c r="G261" s="33">
        <f>Table36B!D258</f>
        <v>1</v>
      </c>
      <c r="H261" s="34">
        <f t="shared" si="32"/>
        <v>100.96800000000003</v>
      </c>
      <c r="I261" s="36">
        <f t="shared" si="33"/>
        <v>9.9041280405673042</v>
      </c>
      <c r="J261" s="37">
        <f>Table38B!D258</f>
        <v>12.83</v>
      </c>
      <c r="K261" s="38">
        <f t="shared" si="34"/>
        <v>7.8696804364770099</v>
      </c>
      <c r="L261" s="39">
        <f t="shared" si="35"/>
        <v>127.06996276047852</v>
      </c>
    </row>
    <row r="262" spans="1:12" s="6" customFormat="1" ht="10.5" customHeight="1" x14ac:dyDescent="0.15">
      <c r="A262" s="30">
        <v>33207</v>
      </c>
      <c r="B262" s="31" t="s">
        <v>0</v>
      </c>
      <c r="C262" s="32">
        <f>EnrollExtract!F259</f>
        <v>457.93400000000008</v>
      </c>
      <c r="D262" s="33">
        <f>Table34B!D259</f>
        <v>28.46</v>
      </c>
      <c r="E262" s="34">
        <f t="shared" si="30"/>
        <v>16.090442726633874</v>
      </c>
      <c r="F262" s="35">
        <f t="shared" si="31"/>
        <v>62.148693916590595</v>
      </c>
      <c r="G262" s="33">
        <f>Table36B!D259</f>
        <v>3</v>
      </c>
      <c r="H262" s="34">
        <f t="shared" si="32"/>
        <v>152.64466666666669</v>
      </c>
      <c r="I262" s="36">
        <f t="shared" si="33"/>
        <v>6.5511623945808779</v>
      </c>
      <c r="J262" s="37">
        <f>Table38B!D259</f>
        <v>26.49</v>
      </c>
      <c r="K262" s="38">
        <f t="shared" si="34"/>
        <v>17.2870517176293</v>
      </c>
      <c r="L262" s="39">
        <f t="shared" si="35"/>
        <v>57.846763944149146</v>
      </c>
    </row>
    <row r="263" spans="1:12" s="6" customFormat="1" ht="10.5" customHeight="1" x14ac:dyDescent="0.15">
      <c r="A263" s="30">
        <v>33211</v>
      </c>
      <c r="B263" s="31" t="s">
        <v>1</v>
      </c>
      <c r="C263" s="32">
        <f>EnrollExtract!F260</f>
        <v>205.762</v>
      </c>
      <c r="D263" s="33">
        <f>Table34B!D260</f>
        <v>17.82</v>
      </c>
      <c r="E263" s="34">
        <f t="shared" si="30"/>
        <v>11.546689113355781</v>
      </c>
      <c r="F263" s="35">
        <f t="shared" si="31"/>
        <v>86.604912471690596</v>
      </c>
      <c r="G263" s="33">
        <f>Table36B!D260</f>
        <v>1.9</v>
      </c>
      <c r="H263" s="34">
        <f t="shared" si="32"/>
        <v>108.29578947368421</v>
      </c>
      <c r="I263" s="36">
        <f t="shared" si="33"/>
        <v>9.23396934322178</v>
      </c>
      <c r="J263" s="37">
        <f>Table38B!D260</f>
        <v>16.16</v>
      </c>
      <c r="K263" s="38">
        <f t="shared" si="34"/>
        <v>12.73279702970297</v>
      </c>
      <c r="L263" s="39">
        <f t="shared" si="35"/>
        <v>78.537339256033661</v>
      </c>
    </row>
    <row r="264" spans="1:12" s="6" customFormat="1" ht="10.5" customHeight="1" x14ac:dyDescent="0.15">
      <c r="A264" s="30">
        <v>33212</v>
      </c>
      <c r="B264" s="31" t="s">
        <v>2</v>
      </c>
      <c r="C264" s="32">
        <f>EnrollExtract!F261</f>
        <v>1023.1970000000001</v>
      </c>
      <c r="D264" s="33">
        <f>Table34B!D261</f>
        <v>61.8</v>
      </c>
      <c r="E264" s="34">
        <f t="shared" si="30"/>
        <v>16.556585760517802</v>
      </c>
      <c r="F264" s="35">
        <f t="shared" si="31"/>
        <v>60.39892611100305</v>
      </c>
      <c r="G264" s="33">
        <f>Table36B!D261</f>
        <v>4.91</v>
      </c>
      <c r="H264" s="34">
        <f t="shared" si="32"/>
        <v>208.39042769857434</v>
      </c>
      <c r="I264" s="36">
        <f t="shared" si="33"/>
        <v>4.7986849062301777</v>
      </c>
      <c r="J264" s="37">
        <f>Table38B!D261</f>
        <v>50.58</v>
      </c>
      <c r="K264" s="38">
        <f t="shared" si="34"/>
        <v>20.229280347963623</v>
      </c>
      <c r="L264" s="39">
        <f t="shared" si="35"/>
        <v>49.433295836481136</v>
      </c>
    </row>
    <row r="265" spans="1:12" s="6" customFormat="1" ht="10.5" customHeight="1" x14ac:dyDescent="0.15">
      <c r="A265" s="30">
        <v>34002</v>
      </c>
      <c r="B265" s="31" t="s">
        <v>3</v>
      </c>
      <c r="C265" s="32">
        <f>EnrollExtract!F262</f>
        <v>5581.1009999999997</v>
      </c>
      <c r="D265" s="33">
        <f>Table34B!D262</f>
        <v>357.9</v>
      </c>
      <c r="E265" s="34">
        <f t="shared" ref="E265:E319" si="42">IF(D265=0,0,C265/D265)</f>
        <v>15.594023470243085</v>
      </c>
      <c r="F265" s="35">
        <f t="shared" ref="F265:F319" si="43">(+D265/C265)*1000</f>
        <v>64.127131904618821</v>
      </c>
      <c r="G265" s="33">
        <f>Table36B!D262</f>
        <v>25</v>
      </c>
      <c r="H265" s="34">
        <f t="shared" ref="H265:H319" si="44">IF(G265=0,0,C265/G265)</f>
        <v>223.24403999999998</v>
      </c>
      <c r="I265" s="36">
        <f t="shared" ref="I265:I319" si="45">(+G265/C265)*1000</f>
        <v>4.479402899177062</v>
      </c>
      <c r="J265" s="37">
        <f>Table38B!D262</f>
        <v>249.21</v>
      </c>
      <c r="K265" s="38">
        <f t="shared" ref="K265:K319" si="46">IF(J265=0,0,C265/J265)</f>
        <v>22.39517274587697</v>
      </c>
      <c r="L265" s="39">
        <f t="shared" ref="L265:L319" si="47">(+J265/C265)*1000</f>
        <v>44.652479860156632</v>
      </c>
    </row>
    <row r="266" spans="1:12" s="6" customFormat="1" ht="10.5" customHeight="1" x14ac:dyDescent="0.15">
      <c r="A266" s="30">
        <v>34003</v>
      </c>
      <c r="B266" s="31" t="s">
        <v>4</v>
      </c>
      <c r="C266" s="32">
        <f>EnrollExtract!F263</f>
        <v>14875.366000000002</v>
      </c>
      <c r="D266" s="33">
        <f>Table34B!D263</f>
        <v>983.82</v>
      </c>
      <c r="E266" s="34">
        <f t="shared" si="42"/>
        <v>15.120007724990344</v>
      </c>
      <c r="F266" s="35">
        <f t="shared" si="43"/>
        <v>66.137532347103246</v>
      </c>
      <c r="G266" s="33">
        <f>Table36B!D263</f>
        <v>60</v>
      </c>
      <c r="H266" s="34">
        <f t="shared" si="44"/>
        <v>247.92276666666669</v>
      </c>
      <c r="I266" s="36">
        <f t="shared" si="45"/>
        <v>4.0335142005917701</v>
      </c>
      <c r="J266" s="37">
        <f>Table38B!D263</f>
        <v>619.78</v>
      </c>
      <c r="K266" s="38">
        <f t="shared" si="46"/>
        <v>24.001042305334156</v>
      </c>
      <c r="L266" s="39">
        <f t="shared" si="47"/>
        <v>41.664857187379454</v>
      </c>
    </row>
    <row r="267" spans="1:12" s="6" customFormat="1" ht="10.5" customHeight="1" x14ac:dyDescent="0.15">
      <c r="A267" s="30">
        <v>34033</v>
      </c>
      <c r="B267" s="31" t="s">
        <v>5</v>
      </c>
      <c r="C267" s="32">
        <f>EnrollExtract!F264</f>
        <v>6478.8669999999993</v>
      </c>
      <c r="D267" s="33">
        <f>Table34B!D264</f>
        <v>411.35</v>
      </c>
      <c r="E267" s="34">
        <f t="shared" si="42"/>
        <v>15.750254041570436</v>
      </c>
      <c r="F267" s="35">
        <f t="shared" si="43"/>
        <v>63.491039405501006</v>
      </c>
      <c r="G267" s="33">
        <f>Table36B!D264</f>
        <v>27</v>
      </c>
      <c r="H267" s="34">
        <f t="shared" si="44"/>
        <v>239.958037037037</v>
      </c>
      <c r="I267" s="36">
        <f t="shared" si="45"/>
        <v>4.1673953177307093</v>
      </c>
      <c r="J267" s="37">
        <f>Table38B!D264</f>
        <v>235.86</v>
      </c>
      <c r="K267" s="38">
        <f t="shared" si="46"/>
        <v>27.469121512761802</v>
      </c>
      <c r="L267" s="39">
        <f t="shared" si="47"/>
        <v>36.404513319998699</v>
      </c>
    </row>
    <row r="268" spans="1:12" s="6" customFormat="1" ht="10.5" customHeight="1" x14ac:dyDescent="0.15">
      <c r="A268" s="30">
        <v>34111</v>
      </c>
      <c r="B268" s="31" t="s">
        <v>6</v>
      </c>
      <c r="C268" s="32">
        <f>EnrollExtract!F265</f>
        <v>9702.1389999999974</v>
      </c>
      <c r="D268" s="33">
        <f>Table34B!D265</f>
        <v>653.55999999999995</v>
      </c>
      <c r="E268" s="34">
        <f t="shared" si="42"/>
        <v>14.84506242732113</v>
      </c>
      <c r="F268" s="35">
        <f t="shared" si="43"/>
        <v>67.362465122381778</v>
      </c>
      <c r="G268" s="33">
        <f>Table36B!D265</f>
        <v>43.4</v>
      </c>
      <c r="H268" s="34">
        <f t="shared" si="44"/>
        <v>223.5515898617511</v>
      </c>
      <c r="I268" s="36">
        <f t="shared" si="45"/>
        <v>4.4732403854449014</v>
      </c>
      <c r="J268" s="37">
        <f>Table38B!D265</f>
        <v>441.23</v>
      </c>
      <c r="K268" s="38">
        <f t="shared" si="46"/>
        <v>21.988847086553491</v>
      </c>
      <c r="L268" s="39">
        <f t="shared" si="47"/>
        <v>45.477600351839953</v>
      </c>
    </row>
    <row r="269" spans="1:12" s="6" customFormat="1" ht="10.5" customHeight="1" x14ac:dyDescent="0.15">
      <c r="A269" s="30">
        <v>34307</v>
      </c>
      <c r="B269" s="31" t="s">
        <v>7</v>
      </c>
      <c r="C269" s="32">
        <f>EnrollExtract!F266</f>
        <v>870.2639999999999</v>
      </c>
      <c r="D269" s="33">
        <f>Table34B!D266</f>
        <v>53.72</v>
      </c>
      <c r="E269" s="34">
        <f t="shared" si="42"/>
        <v>16.2</v>
      </c>
      <c r="F269" s="35">
        <f t="shared" si="43"/>
        <v>61.728395061728399</v>
      </c>
      <c r="G269" s="33">
        <f>Table36B!D266</f>
        <v>4.9000000000000004</v>
      </c>
      <c r="H269" s="34">
        <f t="shared" si="44"/>
        <v>177.60489795918363</v>
      </c>
      <c r="I269" s="36">
        <f t="shared" si="45"/>
        <v>5.6304753500087337</v>
      </c>
      <c r="J269" s="37">
        <f>Table38B!D266</f>
        <v>35.44</v>
      </c>
      <c r="K269" s="38">
        <f t="shared" si="46"/>
        <v>24.555981941309255</v>
      </c>
      <c r="L269" s="39">
        <f t="shared" si="47"/>
        <v>40.723274776389694</v>
      </c>
    </row>
    <row r="270" spans="1:12" s="6" customFormat="1" ht="10.5" customHeight="1" x14ac:dyDescent="0.15">
      <c r="A270" s="30">
        <v>34324</v>
      </c>
      <c r="B270" s="31" t="s">
        <v>8</v>
      </c>
      <c r="C270" s="32">
        <f>EnrollExtract!F267</f>
        <v>625.04699999999991</v>
      </c>
      <c r="D270" s="33">
        <f>Table34B!D267</f>
        <v>37.81</v>
      </c>
      <c r="E270" s="34">
        <f t="shared" si="42"/>
        <v>16.531261571012955</v>
      </c>
      <c r="F270" s="35">
        <f t="shared" si="43"/>
        <v>60.491451042881586</v>
      </c>
      <c r="G270" s="33">
        <f>Table36B!D267</f>
        <v>5.29</v>
      </c>
      <c r="H270" s="34">
        <f t="shared" si="44"/>
        <v>118.15633270321359</v>
      </c>
      <c r="I270" s="36">
        <f t="shared" si="45"/>
        <v>8.4633635550606598</v>
      </c>
      <c r="J270" s="37">
        <f>Table38B!D267</f>
        <v>30.85</v>
      </c>
      <c r="K270" s="38">
        <f t="shared" si="46"/>
        <v>20.260842787682328</v>
      </c>
      <c r="L270" s="39">
        <f t="shared" si="47"/>
        <v>49.356288407111791</v>
      </c>
    </row>
    <row r="271" spans="1:12" s="6" customFormat="1" ht="10.5" customHeight="1" x14ac:dyDescent="0.15">
      <c r="A271" s="30">
        <v>34401</v>
      </c>
      <c r="B271" s="31" t="s">
        <v>9</v>
      </c>
      <c r="C271" s="32">
        <f>EnrollExtract!F268</f>
        <v>2117.2240000000002</v>
      </c>
      <c r="D271" s="33">
        <f>Table34B!D268</f>
        <v>142.26</v>
      </c>
      <c r="E271" s="34">
        <f t="shared" si="42"/>
        <v>14.88277801209054</v>
      </c>
      <c r="F271" s="35">
        <f t="shared" si="43"/>
        <v>67.19175675318246</v>
      </c>
      <c r="G271" s="33">
        <f>Table36B!D268</f>
        <v>11</v>
      </c>
      <c r="H271" s="34">
        <f t="shared" si="44"/>
        <v>192.47490909090911</v>
      </c>
      <c r="I271" s="36">
        <f t="shared" si="45"/>
        <v>5.1954823863700765</v>
      </c>
      <c r="J271" s="37">
        <f>Table38B!D268</f>
        <v>78.709999999999994</v>
      </c>
      <c r="K271" s="38">
        <f t="shared" si="46"/>
        <v>26.899047135052729</v>
      </c>
      <c r="L271" s="39">
        <f t="shared" si="47"/>
        <v>37.176038057380786</v>
      </c>
    </row>
    <row r="272" spans="1:12" s="6" customFormat="1" ht="10.5" customHeight="1" x14ac:dyDescent="0.15">
      <c r="A272" s="30">
        <v>34402</v>
      </c>
      <c r="B272" s="31" t="s">
        <v>10</v>
      </c>
      <c r="C272" s="32">
        <f>EnrollExtract!F269</f>
        <v>1283.345</v>
      </c>
      <c r="D272" s="33">
        <f>Table34B!D269</f>
        <v>74.599999999999994</v>
      </c>
      <c r="E272" s="34">
        <f t="shared" si="42"/>
        <v>17.203016085790885</v>
      </c>
      <c r="F272" s="35">
        <f t="shared" si="43"/>
        <v>58.129341681309384</v>
      </c>
      <c r="G272" s="33">
        <f>Table36B!D269</f>
        <v>8</v>
      </c>
      <c r="H272" s="34">
        <f t="shared" si="44"/>
        <v>160.418125</v>
      </c>
      <c r="I272" s="36">
        <f t="shared" si="45"/>
        <v>6.233709563679291</v>
      </c>
      <c r="J272" s="37">
        <f>Table38B!D269</f>
        <v>57.83</v>
      </c>
      <c r="K272" s="38">
        <f t="shared" si="46"/>
        <v>22.191682517724367</v>
      </c>
      <c r="L272" s="39">
        <f t="shared" si="47"/>
        <v>45.061928008446678</v>
      </c>
    </row>
    <row r="273" spans="1:12" s="6" customFormat="1" ht="10.5" customHeight="1" x14ac:dyDescent="0.15">
      <c r="A273" s="30" t="s">
        <v>673</v>
      </c>
      <c r="B273" s="31" t="s">
        <v>674</v>
      </c>
      <c r="C273" s="32">
        <f>EnrollExtract!F270</f>
        <v>134.477</v>
      </c>
      <c r="D273" s="33">
        <f>Table34B!D270</f>
        <v>11</v>
      </c>
      <c r="E273" s="34">
        <f t="shared" si="42"/>
        <v>12.225181818181818</v>
      </c>
      <c r="F273" s="35">
        <f t="shared" si="43"/>
        <v>81.798374443213334</v>
      </c>
      <c r="G273" s="33">
        <f>Table36B!D270</f>
        <v>1</v>
      </c>
      <c r="H273" s="34">
        <f t="shared" si="44"/>
        <v>134.477</v>
      </c>
      <c r="I273" s="36">
        <f t="shared" si="45"/>
        <v>7.4362158584739397</v>
      </c>
      <c r="J273" s="37">
        <f>Table38B!D270</f>
        <v>2.42</v>
      </c>
      <c r="K273" s="38">
        <f t="shared" si="46"/>
        <v>55.569008264462816</v>
      </c>
      <c r="L273" s="39">
        <f t="shared" si="47"/>
        <v>17.995642377506936</v>
      </c>
    </row>
    <row r="274" spans="1:12" s="6" customFormat="1" ht="10.5" customHeight="1" x14ac:dyDescent="0.15">
      <c r="A274" s="30">
        <v>35200</v>
      </c>
      <c r="B274" s="31" t="s">
        <v>11</v>
      </c>
      <c r="C274" s="32">
        <f>EnrollExtract!F271</f>
        <v>493.05900000000003</v>
      </c>
      <c r="D274" s="33">
        <f>Table34B!D271</f>
        <v>27.35</v>
      </c>
      <c r="E274" s="34">
        <f t="shared" si="42"/>
        <v>18.027751371115173</v>
      </c>
      <c r="F274" s="35">
        <f t="shared" si="43"/>
        <v>55.470035026234186</v>
      </c>
      <c r="G274" s="33">
        <f>Table36B!D271</f>
        <v>2</v>
      </c>
      <c r="H274" s="34">
        <f t="shared" si="44"/>
        <v>246.52950000000001</v>
      </c>
      <c r="I274" s="36">
        <f t="shared" si="45"/>
        <v>4.0563096911322987</v>
      </c>
      <c r="J274" s="37">
        <f>Table38B!D271</f>
        <v>21.24</v>
      </c>
      <c r="K274" s="38">
        <f t="shared" si="46"/>
        <v>23.213700564971756</v>
      </c>
      <c r="L274" s="39">
        <f t="shared" si="47"/>
        <v>43.07800891982501</v>
      </c>
    </row>
    <row r="275" spans="1:12" s="6" customFormat="1" ht="10.5" customHeight="1" x14ac:dyDescent="0.15">
      <c r="A275" s="30">
        <v>36101</v>
      </c>
      <c r="B275" s="31" t="s">
        <v>12</v>
      </c>
      <c r="C275" s="32">
        <f>EnrollExtract!F272</f>
        <v>13.75</v>
      </c>
      <c r="D275" s="33">
        <f>Table34B!D272</f>
        <v>2</v>
      </c>
      <c r="E275" s="34">
        <f t="shared" si="42"/>
        <v>6.875</v>
      </c>
      <c r="F275" s="35">
        <f t="shared" si="43"/>
        <v>145.45454545454544</v>
      </c>
      <c r="G275" s="33">
        <f>Table36B!D272</f>
        <v>1</v>
      </c>
      <c r="H275" s="34">
        <f t="shared" si="44"/>
        <v>13.75</v>
      </c>
      <c r="I275" s="36">
        <f t="shared" si="45"/>
        <v>72.72727272727272</v>
      </c>
      <c r="J275" s="37">
        <f>Table38B!D272</f>
        <v>3.79</v>
      </c>
      <c r="K275" s="38">
        <f t="shared" si="46"/>
        <v>3.6279683377308705</v>
      </c>
      <c r="L275" s="39">
        <f t="shared" si="47"/>
        <v>275.63636363636363</v>
      </c>
    </row>
    <row r="276" spans="1:12" s="6" customFormat="1" ht="10.5" customHeight="1" x14ac:dyDescent="0.15">
      <c r="A276" s="30">
        <v>36140</v>
      </c>
      <c r="B276" s="31" t="s">
        <v>13</v>
      </c>
      <c r="C276" s="32">
        <f>EnrollExtract!F273</f>
        <v>5558.7239999999993</v>
      </c>
      <c r="D276" s="33">
        <f>Table34B!D273</f>
        <v>364.73</v>
      </c>
      <c r="E276" s="34">
        <f t="shared" si="42"/>
        <v>15.240654730896825</v>
      </c>
      <c r="F276" s="35">
        <f t="shared" si="43"/>
        <v>65.613979035476504</v>
      </c>
      <c r="G276" s="33">
        <f>Table36B!D273</f>
        <v>22.25</v>
      </c>
      <c r="H276" s="34">
        <f t="shared" si="44"/>
        <v>249.83029213483144</v>
      </c>
      <c r="I276" s="36">
        <f t="shared" si="45"/>
        <v>4.002717170343411</v>
      </c>
      <c r="J276" s="37">
        <f>Table38B!D273</f>
        <v>291.13</v>
      </c>
      <c r="K276" s="38">
        <f t="shared" si="46"/>
        <v>19.093614536461374</v>
      </c>
      <c r="L276" s="39">
        <f t="shared" si="47"/>
        <v>52.373530328183236</v>
      </c>
    </row>
    <row r="277" spans="1:12" s="6" customFormat="1" ht="10.5" customHeight="1" x14ac:dyDescent="0.15">
      <c r="A277" s="30">
        <v>36250</v>
      </c>
      <c r="B277" s="31" t="s">
        <v>14</v>
      </c>
      <c r="C277" s="32">
        <f>EnrollExtract!F274</f>
        <v>1548.7129999999997</v>
      </c>
      <c r="D277" s="33">
        <f>Table34B!D274</f>
        <v>96.42</v>
      </c>
      <c r="E277" s="34">
        <f t="shared" si="42"/>
        <v>16.062155154532253</v>
      </c>
      <c r="F277" s="35">
        <f t="shared" si="43"/>
        <v>62.2581459573207</v>
      </c>
      <c r="G277" s="33">
        <f>Table36B!D274</f>
        <v>8.0299999999999994</v>
      </c>
      <c r="H277" s="34">
        <f t="shared" si="44"/>
        <v>192.86587795765877</v>
      </c>
      <c r="I277" s="36">
        <f t="shared" si="45"/>
        <v>5.1849503426393406</v>
      </c>
      <c r="J277" s="37">
        <f>Table38B!D274</f>
        <v>62.12</v>
      </c>
      <c r="K277" s="38">
        <f t="shared" si="46"/>
        <v>24.930988409529938</v>
      </c>
      <c r="L277" s="39">
        <f t="shared" si="47"/>
        <v>40.110724194863742</v>
      </c>
    </row>
    <row r="278" spans="1:12" s="6" customFormat="1" ht="10.5" customHeight="1" x14ac:dyDescent="0.15">
      <c r="A278" s="30">
        <v>36300</v>
      </c>
      <c r="B278" s="31" t="s">
        <v>15</v>
      </c>
      <c r="C278" s="32">
        <f>EnrollExtract!F275</f>
        <v>209.089</v>
      </c>
      <c r="D278" s="33">
        <f>Table34B!D275</f>
        <v>19.399999999999999</v>
      </c>
      <c r="E278" s="34">
        <f t="shared" si="42"/>
        <v>10.777783505154639</v>
      </c>
      <c r="F278" s="35">
        <f t="shared" si="43"/>
        <v>92.783455848944712</v>
      </c>
      <c r="G278" s="33">
        <f>Table36B!D275</f>
        <v>1</v>
      </c>
      <c r="H278" s="34">
        <f t="shared" si="44"/>
        <v>209.089</v>
      </c>
      <c r="I278" s="36">
        <f t="shared" si="45"/>
        <v>4.7826523633476654</v>
      </c>
      <c r="J278" s="37">
        <f>Table38B!D275</f>
        <v>14.04</v>
      </c>
      <c r="K278" s="38">
        <f t="shared" si="46"/>
        <v>14.892378917378919</v>
      </c>
      <c r="L278" s="39">
        <f t="shared" si="47"/>
        <v>67.148439181401216</v>
      </c>
    </row>
    <row r="279" spans="1:12" s="6" customFormat="1" ht="10.5" customHeight="1" x14ac:dyDescent="0.15">
      <c r="A279" s="30">
        <v>36400</v>
      </c>
      <c r="B279" s="31" t="s">
        <v>56</v>
      </c>
      <c r="C279" s="32">
        <f>EnrollExtract!F276</f>
        <v>737.64300000000003</v>
      </c>
      <c r="D279" s="33">
        <f>Table34B!D276</f>
        <v>49.26</v>
      </c>
      <c r="E279" s="34">
        <f t="shared" si="42"/>
        <v>14.97448233861145</v>
      </c>
      <c r="F279" s="35">
        <f t="shared" si="43"/>
        <v>66.780271757476172</v>
      </c>
      <c r="G279" s="33">
        <f>Table36B!D276</f>
        <v>4.7</v>
      </c>
      <c r="H279" s="34">
        <f t="shared" si="44"/>
        <v>156.94531914893616</v>
      </c>
      <c r="I279" s="36">
        <f t="shared" si="45"/>
        <v>6.3716459045907028</v>
      </c>
      <c r="J279" s="37">
        <f>Table38B!D276</f>
        <v>36.79</v>
      </c>
      <c r="K279" s="38">
        <f t="shared" si="46"/>
        <v>20.050095134547433</v>
      </c>
      <c r="L279" s="39">
        <f t="shared" si="47"/>
        <v>49.875075070189773</v>
      </c>
    </row>
    <row r="280" spans="1:12" s="6" customFormat="1" ht="10.5" customHeight="1" x14ac:dyDescent="0.15">
      <c r="A280" s="30">
        <v>36401</v>
      </c>
      <c r="B280" s="31" t="s">
        <v>16</v>
      </c>
      <c r="C280" s="32">
        <f>EnrollExtract!F277</f>
        <v>262.34100000000001</v>
      </c>
      <c r="D280" s="33">
        <f>Table34B!D277</f>
        <v>18.100000000000001</v>
      </c>
      <c r="E280" s="34">
        <f t="shared" si="42"/>
        <v>14.493977900552485</v>
      </c>
      <c r="F280" s="35">
        <f t="shared" si="43"/>
        <v>68.994171707815411</v>
      </c>
      <c r="G280" s="33">
        <f>Table36B!D277</f>
        <v>1.9</v>
      </c>
      <c r="H280" s="34">
        <f t="shared" si="44"/>
        <v>138.0742105263158</v>
      </c>
      <c r="I280" s="36">
        <f t="shared" si="45"/>
        <v>7.2424821129750967</v>
      </c>
      <c r="J280" s="37">
        <f>Table38B!D277</f>
        <v>14.94</v>
      </c>
      <c r="K280" s="38">
        <f t="shared" si="46"/>
        <v>17.559638554216868</v>
      </c>
      <c r="L280" s="39">
        <f t="shared" si="47"/>
        <v>56.948780404130495</v>
      </c>
    </row>
    <row r="281" spans="1:12" s="6" customFormat="1" ht="10.5" customHeight="1" x14ac:dyDescent="0.15">
      <c r="A281" s="30">
        <v>36402</v>
      </c>
      <c r="B281" s="31" t="s">
        <v>17</v>
      </c>
      <c r="C281" s="32">
        <f>EnrollExtract!F278</f>
        <v>239.34299999999999</v>
      </c>
      <c r="D281" s="33">
        <f>Table34B!D278</f>
        <v>18.899999999999999</v>
      </c>
      <c r="E281" s="34">
        <f t="shared" si="42"/>
        <v>12.663650793650794</v>
      </c>
      <c r="F281" s="35">
        <f t="shared" si="43"/>
        <v>78.96616989007407</v>
      </c>
      <c r="G281" s="33">
        <f>Table36B!D278</f>
        <v>1.9</v>
      </c>
      <c r="H281" s="34">
        <f t="shared" si="44"/>
        <v>125.97</v>
      </c>
      <c r="I281" s="36">
        <f t="shared" si="45"/>
        <v>7.9383980312772895</v>
      </c>
      <c r="J281" s="37">
        <f>Table38B!D278</f>
        <v>15.75</v>
      </c>
      <c r="K281" s="38">
        <f t="shared" si="46"/>
        <v>15.196380952380952</v>
      </c>
      <c r="L281" s="39">
        <f t="shared" si="47"/>
        <v>65.805141575061725</v>
      </c>
    </row>
    <row r="282" spans="1:12" s="6" customFormat="1" ht="10.5" customHeight="1" x14ac:dyDescent="0.15">
      <c r="A282" s="30" t="s">
        <v>687</v>
      </c>
      <c r="B282" s="31" t="s">
        <v>688</v>
      </c>
      <c r="C282" s="32">
        <f>EnrollExtract!F279</f>
        <v>48.404000000000003</v>
      </c>
      <c r="D282" s="33">
        <f>Table34B!D279</f>
        <v>6.4</v>
      </c>
      <c r="E282" s="34">
        <f t="shared" ref="E282" si="48">IF(D282=0,0,C282/D282)</f>
        <v>7.5631250000000003</v>
      </c>
      <c r="F282" s="35">
        <f t="shared" ref="F282" si="49">(+D282/C282)*1000</f>
        <v>132.2204776464755</v>
      </c>
      <c r="G282" s="33">
        <f>Table36B!D279</f>
        <v>2.2999999999999998</v>
      </c>
      <c r="H282" s="34">
        <f t="shared" ref="H282" si="50">IF(G282=0,0,C282/G282)</f>
        <v>21.045217391304352</v>
      </c>
      <c r="I282" s="36">
        <f t="shared" ref="I282" si="51">(+G282/C282)*1000</f>
        <v>47.516734154202126</v>
      </c>
      <c r="J282" s="37">
        <f>Table38B!D279</f>
        <v>4.08</v>
      </c>
      <c r="K282" s="38">
        <f t="shared" ref="K282" si="52">IF(J282=0,0,C282/J282)</f>
        <v>11.86372549019608</v>
      </c>
      <c r="L282" s="39">
        <f t="shared" ref="L282" si="53">(+J282/C282)*1000</f>
        <v>84.290554499628115</v>
      </c>
    </row>
    <row r="283" spans="1:12" s="6" customFormat="1" ht="10.5" customHeight="1" x14ac:dyDescent="0.15">
      <c r="A283" s="30">
        <v>37501</v>
      </c>
      <c r="B283" s="31" t="s">
        <v>18</v>
      </c>
      <c r="C283" s="32">
        <f>EnrollExtract!F280</f>
        <v>11159.82</v>
      </c>
      <c r="D283" s="33">
        <f>Table34B!D280</f>
        <v>793.1</v>
      </c>
      <c r="E283" s="34">
        <f t="shared" si="42"/>
        <v>14.071138570167696</v>
      </c>
      <c r="F283" s="35">
        <f t="shared" si="43"/>
        <v>71.067454492993619</v>
      </c>
      <c r="G283" s="33">
        <f>Table36B!D280</f>
        <v>53.36</v>
      </c>
      <c r="H283" s="34">
        <f t="shared" si="44"/>
        <v>209.1420539730135</v>
      </c>
      <c r="I283" s="36">
        <f t="shared" si="45"/>
        <v>4.781439127154381</v>
      </c>
      <c r="J283" s="37">
        <f>Table38B!D280</f>
        <v>463.41</v>
      </c>
      <c r="K283" s="38">
        <f t="shared" si="46"/>
        <v>24.081957661681876</v>
      </c>
      <c r="L283" s="39">
        <f t="shared" si="47"/>
        <v>41.524863304246843</v>
      </c>
    </row>
    <row r="284" spans="1:12" s="6" customFormat="1" ht="10.5" customHeight="1" x14ac:dyDescent="0.15">
      <c r="A284" s="30">
        <v>37502</v>
      </c>
      <c r="B284" s="31" t="s">
        <v>19</v>
      </c>
      <c r="C284" s="32">
        <f>EnrollExtract!F281</f>
        <v>4536.4449999999988</v>
      </c>
      <c r="D284" s="33">
        <f>Table34B!D281</f>
        <v>301.75</v>
      </c>
      <c r="E284" s="34">
        <f t="shared" si="42"/>
        <v>15.03378624689312</v>
      </c>
      <c r="F284" s="35">
        <f t="shared" si="43"/>
        <v>66.516843034578855</v>
      </c>
      <c r="G284" s="33">
        <f>Table36B!D281</f>
        <v>23.36</v>
      </c>
      <c r="H284" s="34">
        <f t="shared" si="44"/>
        <v>194.19713184931501</v>
      </c>
      <c r="I284" s="36">
        <f t="shared" si="45"/>
        <v>5.149406638898963</v>
      </c>
      <c r="J284" s="37">
        <f>Table38B!D281</f>
        <v>217.1</v>
      </c>
      <c r="K284" s="38">
        <f t="shared" si="46"/>
        <v>20.89564716720405</v>
      </c>
      <c r="L284" s="39">
        <f t="shared" si="47"/>
        <v>47.856857076411167</v>
      </c>
    </row>
    <row r="285" spans="1:12" s="6" customFormat="1" ht="10.5" customHeight="1" x14ac:dyDescent="0.15">
      <c r="A285" s="30">
        <v>37503</v>
      </c>
      <c r="B285" s="31" t="s">
        <v>20</v>
      </c>
      <c r="C285" s="32">
        <f>EnrollExtract!F282</f>
        <v>2154.2660000000001</v>
      </c>
      <c r="D285" s="33">
        <f>Table34B!D282</f>
        <v>150.66</v>
      </c>
      <c r="E285" s="34">
        <f t="shared" si="42"/>
        <v>14.29885835656445</v>
      </c>
      <c r="F285" s="35">
        <f t="shared" si="43"/>
        <v>69.935653257304338</v>
      </c>
      <c r="G285" s="33">
        <f>Table36B!D282</f>
        <v>10.78</v>
      </c>
      <c r="H285" s="34">
        <f t="shared" si="44"/>
        <v>199.83914656771802</v>
      </c>
      <c r="I285" s="36">
        <f t="shared" si="45"/>
        <v>5.0040245726386612</v>
      </c>
      <c r="J285" s="37">
        <f>Table38B!D282</f>
        <v>95.59</v>
      </c>
      <c r="K285" s="38">
        <f t="shared" si="46"/>
        <v>22.536520556543572</v>
      </c>
      <c r="L285" s="39">
        <f t="shared" si="47"/>
        <v>44.372421975744871</v>
      </c>
    </row>
    <row r="286" spans="1:12" s="6" customFormat="1" ht="10.5" customHeight="1" x14ac:dyDescent="0.15">
      <c r="A286" s="30">
        <v>37504</v>
      </c>
      <c r="B286" s="31" t="s">
        <v>21</v>
      </c>
      <c r="C286" s="32">
        <f>EnrollExtract!F283</f>
        <v>3344.415</v>
      </c>
      <c r="D286" s="33">
        <f>Table34B!D283</f>
        <v>213.51</v>
      </c>
      <c r="E286" s="34">
        <f t="shared" si="42"/>
        <v>15.663973584375439</v>
      </c>
      <c r="F286" s="35">
        <f t="shared" si="43"/>
        <v>63.840761388763056</v>
      </c>
      <c r="G286" s="33">
        <f>Table36B!D283</f>
        <v>12.5</v>
      </c>
      <c r="H286" s="34">
        <f t="shared" si="44"/>
        <v>267.5532</v>
      </c>
      <c r="I286" s="36">
        <f t="shared" si="45"/>
        <v>3.7375744337948489</v>
      </c>
      <c r="J286" s="37">
        <f>Table38B!D283</f>
        <v>139.36000000000001</v>
      </c>
      <c r="K286" s="38">
        <f t="shared" si="46"/>
        <v>23.998385476463831</v>
      </c>
      <c r="L286" s="39">
        <f t="shared" si="47"/>
        <v>41.669469847492017</v>
      </c>
    </row>
    <row r="287" spans="1:12" s="6" customFormat="1" ht="10.5" customHeight="1" x14ac:dyDescent="0.15">
      <c r="A287" s="30">
        <v>37505</v>
      </c>
      <c r="B287" s="31" t="s">
        <v>22</v>
      </c>
      <c r="C287" s="32">
        <f>EnrollExtract!F284</f>
        <v>1713.8199999999997</v>
      </c>
      <c r="D287" s="33">
        <f>Table34B!D284</f>
        <v>109.34</v>
      </c>
      <c r="E287" s="34">
        <f t="shared" si="42"/>
        <v>15.674227181269432</v>
      </c>
      <c r="F287" s="35">
        <f t="shared" si="43"/>
        <v>63.798998727987779</v>
      </c>
      <c r="G287" s="33">
        <f>Table36B!D284</f>
        <v>10.5</v>
      </c>
      <c r="H287" s="34">
        <f t="shared" si="44"/>
        <v>163.22095238095235</v>
      </c>
      <c r="I287" s="36">
        <f t="shared" si="45"/>
        <v>6.1266644104981864</v>
      </c>
      <c r="J287" s="37">
        <f>Table38B!D284</f>
        <v>71.55</v>
      </c>
      <c r="K287" s="38">
        <f t="shared" si="46"/>
        <v>23.952760307477284</v>
      </c>
      <c r="L287" s="39">
        <f t="shared" si="47"/>
        <v>41.748841768680499</v>
      </c>
    </row>
    <row r="288" spans="1:12" s="6" customFormat="1" ht="10.5" customHeight="1" x14ac:dyDescent="0.15">
      <c r="A288" s="30">
        <v>37506</v>
      </c>
      <c r="B288" s="31" t="s">
        <v>23</v>
      </c>
      <c r="C288" s="32">
        <f>EnrollExtract!F285</f>
        <v>1861.4009999999998</v>
      </c>
      <c r="D288" s="33">
        <f>Table34B!D285</f>
        <v>132.41</v>
      </c>
      <c r="E288" s="34">
        <f t="shared" si="42"/>
        <v>14.057858167812098</v>
      </c>
      <c r="F288" s="35">
        <f t="shared" si="43"/>
        <v>71.134591632861486</v>
      </c>
      <c r="G288" s="33">
        <f>Table36B!D285</f>
        <v>9</v>
      </c>
      <c r="H288" s="34">
        <f t="shared" si="44"/>
        <v>206.82233333333332</v>
      </c>
      <c r="I288" s="36">
        <f t="shared" si="45"/>
        <v>4.8350677795918235</v>
      </c>
      <c r="J288" s="37">
        <f>Table38B!D285</f>
        <v>83.64</v>
      </c>
      <c r="K288" s="38">
        <f t="shared" si="46"/>
        <v>22.254913916786226</v>
      </c>
      <c r="L288" s="39">
        <f t="shared" si="47"/>
        <v>44.933896565006684</v>
      </c>
    </row>
    <row r="289" spans="1:12" s="6" customFormat="1" ht="10.5" customHeight="1" x14ac:dyDescent="0.15">
      <c r="A289" s="30">
        <v>37507</v>
      </c>
      <c r="B289" s="31" t="s">
        <v>24</v>
      </c>
      <c r="C289" s="32">
        <f>EnrollExtract!F286</f>
        <v>1753.3690000000001</v>
      </c>
      <c r="D289" s="33">
        <f>Table34B!D286</f>
        <v>132.06</v>
      </c>
      <c r="E289" s="34">
        <f t="shared" si="42"/>
        <v>13.277063456004846</v>
      </c>
      <c r="F289" s="35">
        <f t="shared" si="43"/>
        <v>75.31785950361845</v>
      </c>
      <c r="G289" s="33">
        <f>Table36B!D286</f>
        <v>10</v>
      </c>
      <c r="H289" s="34">
        <f t="shared" si="44"/>
        <v>175.33690000000001</v>
      </c>
      <c r="I289" s="36">
        <f t="shared" si="45"/>
        <v>5.7033060354095451</v>
      </c>
      <c r="J289" s="37">
        <f>Table38B!D286</f>
        <v>100.2</v>
      </c>
      <c r="K289" s="38">
        <f t="shared" si="46"/>
        <v>17.498692614770459</v>
      </c>
      <c r="L289" s="39">
        <f t="shared" si="47"/>
        <v>57.147126474803649</v>
      </c>
    </row>
    <row r="290" spans="1:12" s="6" customFormat="1" ht="10.5" customHeight="1" x14ac:dyDescent="0.15">
      <c r="A290" s="30">
        <v>37903</v>
      </c>
      <c r="B290" s="31" t="s">
        <v>618</v>
      </c>
      <c r="C290" s="32">
        <f>EnrollExtract!F287</f>
        <v>378.80900000000003</v>
      </c>
      <c r="D290" s="33">
        <f>Table34B!D287</f>
        <v>53</v>
      </c>
      <c r="E290" s="34">
        <f t="shared" si="42"/>
        <v>7.1473396226415096</v>
      </c>
      <c r="F290" s="35">
        <f t="shared" si="43"/>
        <v>139.91219849581185</v>
      </c>
      <c r="G290" s="33">
        <f>Table36B!D287</f>
        <v>4</v>
      </c>
      <c r="H290" s="34">
        <f t="shared" si="44"/>
        <v>94.702250000000006</v>
      </c>
      <c r="I290" s="36">
        <f t="shared" si="45"/>
        <v>10.559411207231085</v>
      </c>
      <c r="J290" s="37">
        <f>Table38B!D287</f>
        <v>0</v>
      </c>
      <c r="K290" s="38">
        <f t="shared" si="46"/>
        <v>0</v>
      </c>
      <c r="L290" s="39">
        <f t="shared" si="47"/>
        <v>0</v>
      </c>
    </row>
    <row r="291" spans="1:12" s="6" customFormat="1" ht="10.5" customHeight="1" x14ac:dyDescent="0.15">
      <c r="A291" s="30">
        <v>38126</v>
      </c>
      <c r="B291" s="31" t="s">
        <v>60</v>
      </c>
      <c r="C291" s="32">
        <f>EnrollExtract!F288</f>
        <v>79.88000000000001</v>
      </c>
      <c r="D291" s="33">
        <f>Table34B!D288</f>
        <v>12.41</v>
      </c>
      <c r="E291" s="34">
        <f t="shared" si="42"/>
        <v>6.4367445608380347</v>
      </c>
      <c r="F291" s="35">
        <f t="shared" si="43"/>
        <v>155.35803705558334</v>
      </c>
      <c r="G291" s="33">
        <f>Table36B!D288</f>
        <v>1.77</v>
      </c>
      <c r="H291" s="34">
        <f t="shared" si="44"/>
        <v>45.129943502824865</v>
      </c>
      <c r="I291" s="36">
        <f t="shared" si="45"/>
        <v>22.15823735603405</v>
      </c>
      <c r="J291" s="37">
        <f>Table38B!D288</f>
        <v>8.84</v>
      </c>
      <c r="K291" s="38">
        <f t="shared" si="46"/>
        <v>9.0361990950226261</v>
      </c>
      <c r="L291" s="39">
        <f t="shared" si="47"/>
        <v>110.66599899849773</v>
      </c>
    </row>
    <row r="292" spans="1:12" s="6" customFormat="1" ht="10.5" customHeight="1" x14ac:dyDescent="0.15">
      <c r="A292" s="30">
        <v>38264</v>
      </c>
      <c r="B292" s="31" t="s">
        <v>51</v>
      </c>
      <c r="C292" s="32">
        <f>EnrollExtract!F289</f>
        <v>39.018000000000001</v>
      </c>
      <c r="D292" s="33">
        <f>Table34B!D289</f>
        <v>3.5</v>
      </c>
      <c r="E292" s="34">
        <f t="shared" si="42"/>
        <v>11.148</v>
      </c>
      <c r="F292" s="35">
        <f t="shared" si="43"/>
        <v>89.702188733405094</v>
      </c>
      <c r="G292" s="33">
        <f>Table36B!D289</f>
        <v>0.83</v>
      </c>
      <c r="H292" s="34">
        <f t="shared" si="44"/>
        <v>47.00963855421687</v>
      </c>
      <c r="I292" s="36">
        <f t="shared" si="45"/>
        <v>21.272233328207495</v>
      </c>
      <c r="J292" s="37">
        <f>Table38B!D289</f>
        <v>2.78</v>
      </c>
      <c r="K292" s="38">
        <f t="shared" si="46"/>
        <v>14.035251798561152</v>
      </c>
      <c r="L292" s="39">
        <f t="shared" si="47"/>
        <v>71.249167051104607</v>
      </c>
    </row>
    <row r="293" spans="1:12" s="6" customFormat="1" ht="10.5" customHeight="1" x14ac:dyDescent="0.15">
      <c r="A293" s="30">
        <v>38265</v>
      </c>
      <c r="B293" s="31" t="s">
        <v>25</v>
      </c>
      <c r="C293" s="32">
        <f>EnrollExtract!F290</f>
        <v>197.24799999999996</v>
      </c>
      <c r="D293" s="33">
        <f>Table34B!D290</f>
        <v>18.239999999999998</v>
      </c>
      <c r="E293" s="34">
        <f t="shared" si="42"/>
        <v>10.814035087719297</v>
      </c>
      <c r="F293" s="35">
        <f t="shared" si="43"/>
        <v>92.472420506164838</v>
      </c>
      <c r="G293" s="33">
        <f>Table36B!D290</f>
        <v>2</v>
      </c>
      <c r="H293" s="34">
        <f t="shared" si="44"/>
        <v>98.623999999999981</v>
      </c>
      <c r="I293" s="36">
        <f t="shared" si="45"/>
        <v>10.139519792342638</v>
      </c>
      <c r="J293" s="37">
        <f>Table38B!D290</f>
        <v>14.12</v>
      </c>
      <c r="K293" s="38">
        <f t="shared" si="46"/>
        <v>13.969405099150141</v>
      </c>
      <c r="L293" s="39">
        <f t="shared" si="47"/>
        <v>71.585009733939017</v>
      </c>
    </row>
    <row r="294" spans="1:12" s="6" customFormat="1" ht="10.5" customHeight="1" x14ac:dyDescent="0.15">
      <c r="A294" s="30">
        <v>38267</v>
      </c>
      <c r="B294" s="31" t="s">
        <v>26</v>
      </c>
      <c r="C294" s="32">
        <f>EnrollExtract!F291</f>
        <v>2698.4929999999999</v>
      </c>
      <c r="D294" s="33">
        <f>Table34B!D291</f>
        <v>183.45</v>
      </c>
      <c r="E294" s="34">
        <f t="shared" si="42"/>
        <v>14.7096920141728</v>
      </c>
      <c r="F294" s="35">
        <f t="shared" si="43"/>
        <v>67.982388688797784</v>
      </c>
      <c r="G294" s="33">
        <f>Table36B!D291</f>
        <v>13.29</v>
      </c>
      <c r="H294" s="34">
        <f t="shared" si="44"/>
        <v>203.04687735139203</v>
      </c>
      <c r="I294" s="36">
        <f t="shared" si="45"/>
        <v>4.9249710857133957</v>
      </c>
      <c r="J294" s="37">
        <f>Table38B!D291</f>
        <v>103.41</v>
      </c>
      <c r="K294" s="38">
        <f t="shared" si="46"/>
        <v>26.095087515714148</v>
      </c>
      <c r="L294" s="39">
        <f t="shared" si="47"/>
        <v>38.321389012311684</v>
      </c>
    </row>
    <row r="295" spans="1:12" s="6" customFormat="1" ht="10.5" customHeight="1" x14ac:dyDescent="0.15">
      <c r="A295" s="30">
        <v>38300</v>
      </c>
      <c r="B295" s="31" t="s">
        <v>27</v>
      </c>
      <c r="C295" s="32">
        <f>EnrollExtract!F292</f>
        <v>547.83300000000008</v>
      </c>
      <c r="D295" s="33">
        <f>Table34B!D292</f>
        <v>36.25</v>
      </c>
      <c r="E295" s="34">
        <f t="shared" si="42"/>
        <v>15.112634482758622</v>
      </c>
      <c r="F295" s="35">
        <f t="shared" si="43"/>
        <v>66.169799920778772</v>
      </c>
      <c r="G295" s="33">
        <f>Table36B!D292</f>
        <v>3.5</v>
      </c>
      <c r="H295" s="34">
        <f t="shared" si="44"/>
        <v>156.52371428571431</v>
      </c>
      <c r="I295" s="36">
        <f t="shared" si="45"/>
        <v>6.388808268213122</v>
      </c>
      <c r="J295" s="37">
        <f>Table38B!D292</f>
        <v>24.68</v>
      </c>
      <c r="K295" s="38">
        <f t="shared" si="46"/>
        <v>22.197447325769858</v>
      </c>
      <c r="L295" s="39">
        <f t="shared" si="47"/>
        <v>45.050225159857099</v>
      </c>
    </row>
    <row r="296" spans="1:12" s="6" customFormat="1" ht="10.5" customHeight="1" x14ac:dyDescent="0.15">
      <c r="A296" s="30">
        <v>38301</v>
      </c>
      <c r="B296" s="31" t="s">
        <v>28</v>
      </c>
      <c r="C296" s="32">
        <f>EnrollExtract!F293</f>
        <v>181.02500000000001</v>
      </c>
      <c r="D296" s="33">
        <f>Table34B!D293</f>
        <v>17.079999999999998</v>
      </c>
      <c r="E296" s="34">
        <f t="shared" si="42"/>
        <v>10.598653395784545</v>
      </c>
      <c r="F296" s="35">
        <f t="shared" si="43"/>
        <v>94.351608893799195</v>
      </c>
      <c r="G296" s="33">
        <f>Table36B!D293</f>
        <v>0</v>
      </c>
      <c r="H296" s="34">
        <f t="shared" si="44"/>
        <v>0</v>
      </c>
      <c r="I296" s="36">
        <f t="shared" si="45"/>
        <v>0</v>
      </c>
      <c r="J296" s="37">
        <f>Table38B!D293</f>
        <v>10.18</v>
      </c>
      <c r="K296" s="38">
        <f t="shared" si="46"/>
        <v>17.782416502946955</v>
      </c>
      <c r="L296" s="39">
        <f t="shared" si="47"/>
        <v>56.235326612346356</v>
      </c>
    </row>
    <row r="297" spans="1:12" s="6" customFormat="1" ht="10.5" customHeight="1" x14ac:dyDescent="0.15">
      <c r="A297" s="30">
        <v>38302</v>
      </c>
      <c r="B297" s="31" t="s">
        <v>29</v>
      </c>
      <c r="C297" s="32">
        <f>EnrollExtract!F294</f>
        <v>120.94299999999998</v>
      </c>
      <c r="D297" s="33">
        <f>Table34B!D294</f>
        <v>12.5</v>
      </c>
      <c r="E297" s="34">
        <f t="shared" si="42"/>
        <v>9.6754399999999983</v>
      </c>
      <c r="F297" s="35">
        <f t="shared" si="43"/>
        <v>103.35447276816353</v>
      </c>
      <c r="G297" s="33">
        <f>Table36B!D294</f>
        <v>0</v>
      </c>
      <c r="H297" s="34">
        <f t="shared" si="44"/>
        <v>0</v>
      </c>
      <c r="I297" s="36">
        <f t="shared" si="45"/>
        <v>0</v>
      </c>
      <c r="J297" s="37">
        <f>Table38B!D294</f>
        <v>11.98</v>
      </c>
      <c r="K297" s="38">
        <f t="shared" si="46"/>
        <v>10.095409015025041</v>
      </c>
      <c r="L297" s="39">
        <f t="shared" si="47"/>
        <v>99.054926701007929</v>
      </c>
    </row>
    <row r="298" spans="1:12" s="6" customFormat="1" ht="10.5" customHeight="1" x14ac:dyDescent="0.15">
      <c r="A298" s="30">
        <v>38304</v>
      </c>
      <c r="B298" s="31" t="s">
        <v>30</v>
      </c>
      <c r="C298" s="32">
        <f>EnrollExtract!F295</f>
        <v>50.9</v>
      </c>
      <c r="D298" s="33">
        <f>Table34B!D295</f>
        <v>3.74</v>
      </c>
      <c r="E298" s="34">
        <f t="shared" si="42"/>
        <v>13.609625668449196</v>
      </c>
      <c r="F298" s="35">
        <f t="shared" si="43"/>
        <v>73.477406679764258</v>
      </c>
      <c r="G298" s="33">
        <f>Table36B!D295</f>
        <v>1</v>
      </c>
      <c r="H298" s="34">
        <f t="shared" si="44"/>
        <v>50.9</v>
      </c>
      <c r="I298" s="36">
        <f t="shared" si="45"/>
        <v>19.646365422396855</v>
      </c>
      <c r="J298" s="37">
        <f>Table38B!D295</f>
        <v>2.8</v>
      </c>
      <c r="K298" s="38">
        <f t="shared" si="46"/>
        <v>18.178571428571431</v>
      </c>
      <c r="L298" s="39">
        <f t="shared" si="47"/>
        <v>55.009823182711202</v>
      </c>
    </row>
    <row r="299" spans="1:12" s="6" customFormat="1" ht="10.5" customHeight="1" x14ac:dyDescent="0.15">
      <c r="A299" s="30">
        <v>38306</v>
      </c>
      <c r="B299" s="31" t="s">
        <v>31</v>
      </c>
      <c r="C299" s="32">
        <f>EnrollExtract!F296</f>
        <v>168.11700000000002</v>
      </c>
      <c r="D299" s="33">
        <f>Table34B!D296</f>
        <v>15.9</v>
      </c>
      <c r="E299" s="34">
        <f t="shared" si="42"/>
        <v>10.573396226415095</v>
      </c>
      <c r="F299" s="35">
        <f t="shared" si="43"/>
        <v>94.576991024108196</v>
      </c>
      <c r="G299" s="33">
        <f>Table36B!D296</f>
        <v>1.45</v>
      </c>
      <c r="H299" s="34">
        <f t="shared" si="44"/>
        <v>115.94275862068967</v>
      </c>
      <c r="I299" s="36">
        <f t="shared" si="45"/>
        <v>8.6249457223243322</v>
      </c>
      <c r="J299" s="37">
        <f>Table38B!D296</f>
        <v>11.01</v>
      </c>
      <c r="K299" s="38">
        <f t="shared" si="46"/>
        <v>15.269482288828339</v>
      </c>
      <c r="L299" s="39">
        <f t="shared" si="47"/>
        <v>65.490105105373033</v>
      </c>
    </row>
    <row r="300" spans="1:12" s="6" customFormat="1" ht="10.5" customHeight="1" x14ac:dyDescent="0.15">
      <c r="A300" s="30">
        <v>38308</v>
      </c>
      <c r="B300" s="31" t="s">
        <v>32</v>
      </c>
      <c r="C300" s="32">
        <f>EnrollExtract!F297</f>
        <v>80.509</v>
      </c>
      <c r="D300" s="33">
        <f>Table34B!D297</f>
        <v>13.31</v>
      </c>
      <c r="E300" s="34">
        <f t="shared" si="42"/>
        <v>6.0487603305785118</v>
      </c>
      <c r="F300" s="35">
        <f t="shared" si="43"/>
        <v>165.32313157535182</v>
      </c>
      <c r="G300" s="33">
        <f>Table36B!D297</f>
        <v>1.5</v>
      </c>
      <c r="H300" s="34">
        <f t="shared" si="44"/>
        <v>53.672666666666665</v>
      </c>
      <c r="I300" s="36">
        <f t="shared" si="45"/>
        <v>18.631457352594122</v>
      </c>
      <c r="J300" s="37">
        <f>Table38B!D297</f>
        <v>9.69</v>
      </c>
      <c r="K300" s="38">
        <f t="shared" si="46"/>
        <v>8.3084623323013425</v>
      </c>
      <c r="L300" s="39">
        <f t="shared" si="47"/>
        <v>120.359214497758</v>
      </c>
    </row>
    <row r="301" spans="1:12" s="6" customFormat="1" ht="10.5" customHeight="1" x14ac:dyDescent="0.15">
      <c r="A301" s="30">
        <v>38320</v>
      </c>
      <c r="B301" s="31" t="s">
        <v>33</v>
      </c>
      <c r="C301" s="32">
        <f>EnrollExtract!F298</f>
        <v>186.00299999999999</v>
      </c>
      <c r="D301" s="33">
        <f>Table34B!D298</f>
        <v>18.170000000000002</v>
      </c>
      <c r="E301" s="34">
        <f t="shared" si="42"/>
        <v>10.236818932305997</v>
      </c>
      <c r="F301" s="35">
        <f t="shared" si="43"/>
        <v>97.686596452745391</v>
      </c>
      <c r="G301" s="33">
        <f>Table36B!D298</f>
        <v>1.37</v>
      </c>
      <c r="H301" s="34">
        <f t="shared" si="44"/>
        <v>135.76861313868611</v>
      </c>
      <c r="I301" s="36">
        <f t="shared" si="45"/>
        <v>7.3654725999043036</v>
      </c>
      <c r="J301" s="37">
        <f>Table38B!D298</f>
        <v>14.47</v>
      </c>
      <c r="K301" s="38">
        <f t="shared" si="46"/>
        <v>12.854388389771941</v>
      </c>
      <c r="L301" s="39">
        <f t="shared" si="47"/>
        <v>77.794444175631583</v>
      </c>
    </row>
    <row r="302" spans="1:12" s="6" customFormat="1" ht="10.5" customHeight="1" x14ac:dyDescent="0.15">
      <c r="A302" s="30">
        <v>38322</v>
      </c>
      <c r="B302" s="31" t="s">
        <v>354</v>
      </c>
      <c r="C302" s="32">
        <f>EnrollExtract!F299</f>
        <v>138.005</v>
      </c>
      <c r="D302" s="33">
        <f>Table34B!D299</f>
        <v>16.3</v>
      </c>
      <c r="E302" s="34">
        <f t="shared" si="42"/>
        <v>8.4665644171779135</v>
      </c>
      <c r="F302" s="35">
        <f t="shared" si="43"/>
        <v>118.11166262091955</v>
      </c>
      <c r="G302" s="33">
        <f>Table36B!D299</f>
        <v>1.5</v>
      </c>
      <c r="H302" s="34">
        <f t="shared" si="44"/>
        <v>92.00333333333333</v>
      </c>
      <c r="I302" s="36">
        <f t="shared" si="45"/>
        <v>10.869171406833086</v>
      </c>
      <c r="J302" s="37">
        <f>Table38B!D299</f>
        <v>9.16</v>
      </c>
      <c r="K302" s="38">
        <f t="shared" si="46"/>
        <v>15.066048034934497</v>
      </c>
      <c r="L302" s="39">
        <f t="shared" si="47"/>
        <v>66.374406724394035</v>
      </c>
    </row>
    <row r="303" spans="1:12" s="6" customFormat="1" ht="10.5" customHeight="1" x14ac:dyDescent="0.15">
      <c r="A303" s="30">
        <v>38324</v>
      </c>
      <c r="B303" s="31" t="s">
        <v>34</v>
      </c>
      <c r="C303" s="32">
        <f>EnrollExtract!F300</f>
        <v>119.30199999999999</v>
      </c>
      <c r="D303" s="33">
        <f>Table34B!D300</f>
        <v>11.88</v>
      </c>
      <c r="E303" s="34">
        <f t="shared" si="42"/>
        <v>10.042255892255891</v>
      </c>
      <c r="F303" s="35">
        <f t="shared" si="43"/>
        <v>99.579219124574621</v>
      </c>
      <c r="G303" s="33">
        <f>Table36B!D300</f>
        <v>1.1299999999999999</v>
      </c>
      <c r="H303" s="34">
        <f t="shared" si="44"/>
        <v>105.57699115044248</v>
      </c>
      <c r="I303" s="36">
        <f t="shared" si="45"/>
        <v>9.4717607416472482</v>
      </c>
      <c r="J303" s="37">
        <f>Table38B!D300</f>
        <v>11.11</v>
      </c>
      <c r="K303" s="38">
        <f t="shared" si="46"/>
        <v>10.738253825382538</v>
      </c>
      <c r="L303" s="39">
        <f t="shared" si="47"/>
        <v>93.12501047761144</v>
      </c>
    </row>
    <row r="304" spans="1:12" s="6" customFormat="1" ht="10.5" customHeight="1" x14ac:dyDescent="0.15">
      <c r="A304" s="30">
        <v>39002</v>
      </c>
      <c r="B304" s="31" t="s">
        <v>35</v>
      </c>
      <c r="C304" s="32">
        <f>EnrollExtract!F301</f>
        <v>608.82299999999998</v>
      </c>
      <c r="D304" s="33">
        <f>Table34B!D301</f>
        <v>35.64</v>
      </c>
      <c r="E304" s="34">
        <f t="shared" si="42"/>
        <v>17.082575757575757</v>
      </c>
      <c r="F304" s="35">
        <f t="shared" si="43"/>
        <v>58.539181338418558</v>
      </c>
      <c r="G304" s="33">
        <f>Table36B!D301</f>
        <v>3</v>
      </c>
      <c r="H304" s="34">
        <f t="shared" si="44"/>
        <v>202.941</v>
      </c>
      <c r="I304" s="36">
        <f t="shared" si="45"/>
        <v>4.9275405167018986</v>
      </c>
      <c r="J304" s="37">
        <f>Table38B!D301</f>
        <v>27.82</v>
      </c>
      <c r="K304" s="38">
        <f t="shared" si="46"/>
        <v>21.884363767074046</v>
      </c>
      <c r="L304" s="39">
        <f t="shared" si="47"/>
        <v>45.694725724882275</v>
      </c>
    </row>
    <row r="305" spans="1:12" s="6" customFormat="1" ht="10.5" customHeight="1" x14ac:dyDescent="0.15">
      <c r="A305" s="30">
        <v>39003</v>
      </c>
      <c r="B305" s="31" t="s">
        <v>36</v>
      </c>
      <c r="C305" s="32">
        <f>EnrollExtract!F302</f>
        <v>1227.845</v>
      </c>
      <c r="D305" s="33">
        <f>Table34B!D302</f>
        <v>81.849999999999994</v>
      </c>
      <c r="E305" s="34">
        <f t="shared" si="42"/>
        <v>15.001160659743434</v>
      </c>
      <c r="F305" s="35">
        <f t="shared" si="43"/>
        <v>66.661508578037129</v>
      </c>
      <c r="G305" s="33">
        <f>Table36B!D302</f>
        <v>8</v>
      </c>
      <c r="H305" s="34">
        <f t="shared" si="44"/>
        <v>153.480625</v>
      </c>
      <c r="I305" s="36">
        <f t="shared" si="45"/>
        <v>6.5154803741514602</v>
      </c>
      <c r="J305" s="37">
        <f>Table38B!D302</f>
        <v>53.84</v>
      </c>
      <c r="K305" s="38">
        <f t="shared" si="46"/>
        <v>22.805442050520057</v>
      </c>
      <c r="L305" s="39">
        <f t="shared" si="47"/>
        <v>43.849182918039332</v>
      </c>
    </row>
    <row r="306" spans="1:12" s="6" customFormat="1" ht="10.5" customHeight="1" x14ac:dyDescent="0.15">
      <c r="A306" s="30">
        <v>39007</v>
      </c>
      <c r="B306" s="31" t="s">
        <v>37</v>
      </c>
      <c r="C306" s="32">
        <f>EnrollExtract!F303</f>
        <v>15827.487000000005</v>
      </c>
      <c r="D306" s="33">
        <f>Table34B!D303</f>
        <v>984.03</v>
      </c>
      <c r="E306" s="34">
        <f t="shared" si="42"/>
        <v>16.084354135544654</v>
      </c>
      <c r="F306" s="35">
        <f t="shared" si="43"/>
        <v>62.172219759207486</v>
      </c>
      <c r="G306" s="33">
        <f>Table36B!D303</f>
        <v>73</v>
      </c>
      <c r="H306" s="34">
        <f t="shared" si="44"/>
        <v>216.81489041095898</v>
      </c>
      <c r="I306" s="36">
        <f t="shared" si="45"/>
        <v>4.6122293450627998</v>
      </c>
      <c r="J306" s="37">
        <f>Table38B!D303</f>
        <v>649.13</v>
      </c>
      <c r="K306" s="38">
        <f t="shared" si="46"/>
        <v>24.382615192642469</v>
      </c>
      <c r="L306" s="39">
        <f t="shared" si="47"/>
        <v>41.012827873433082</v>
      </c>
    </row>
    <row r="307" spans="1:12" s="6" customFormat="1" ht="10.5" customHeight="1" x14ac:dyDescent="0.15">
      <c r="A307" s="30">
        <v>39090</v>
      </c>
      <c r="B307" s="31" t="s">
        <v>57</v>
      </c>
      <c r="C307" s="32">
        <f>EnrollExtract!F304</f>
        <v>3168.23</v>
      </c>
      <c r="D307" s="33">
        <f>Table34B!D304</f>
        <v>199.37</v>
      </c>
      <c r="E307" s="34">
        <f t="shared" si="42"/>
        <v>15.891207303004464</v>
      </c>
      <c r="F307" s="35">
        <f t="shared" si="43"/>
        <v>62.927880867235025</v>
      </c>
      <c r="G307" s="33">
        <f>Table36B!D304</f>
        <v>17.5</v>
      </c>
      <c r="H307" s="34">
        <f t="shared" si="44"/>
        <v>181.04171428571428</v>
      </c>
      <c r="I307" s="36">
        <f t="shared" si="45"/>
        <v>5.5235888808577664</v>
      </c>
      <c r="J307" s="37">
        <f>Table38B!D304</f>
        <v>121.02</v>
      </c>
      <c r="K307" s="38">
        <f t="shared" si="46"/>
        <v>26.179391836060155</v>
      </c>
      <c r="L307" s="39">
        <f t="shared" si="47"/>
        <v>38.197984363508965</v>
      </c>
    </row>
    <row r="308" spans="1:12" s="6" customFormat="1" ht="10.5" customHeight="1" x14ac:dyDescent="0.15">
      <c r="A308" s="30">
        <v>39119</v>
      </c>
      <c r="B308" s="31" t="s">
        <v>38</v>
      </c>
      <c r="C308" s="32">
        <f>EnrollExtract!F305</f>
        <v>3645.5600000000004</v>
      </c>
      <c r="D308" s="33">
        <f>Table34B!D305</f>
        <v>238.17</v>
      </c>
      <c r="E308" s="34">
        <f t="shared" si="42"/>
        <v>15.306545744636187</v>
      </c>
      <c r="F308" s="35">
        <f t="shared" si="43"/>
        <v>65.33152656930622</v>
      </c>
      <c r="G308" s="33">
        <f>Table36B!D305</f>
        <v>20.64</v>
      </c>
      <c r="H308" s="34">
        <f t="shared" si="44"/>
        <v>176.62596899224809</v>
      </c>
      <c r="I308" s="36">
        <f t="shared" si="45"/>
        <v>5.6616816072153515</v>
      </c>
      <c r="J308" s="37">
        <f>Table38B!D305</f>
        <v>144.79</v>
      </c>
      <c r="K308" s="38">
        <f t="shared" si="46"/>
        <v>25.178258167000486</v>
      </c>
      <c r="L308" s="39">
        <f t="shared" si="47"/>
        <v>39.716806197127461</v>
      </c>
    </row>
    <row r="309" spans="1:12" s="6" customFormat="1" ht="10.5" customHeight="1" x14ac:dyDescent="0.15">
      <c r="A309" s="30">
        <v>39120</v>
      </c>
      <c r="B309" s="31" t="s">
        <v>39</v>
      </c>
      <c r="C309" s="32">
        <f>EnrollExtract!F306</f>
        <v>844.88099999999986</v>
      </c>
      <c r="D309" s="33">
        <f>Table34B!D306</f>
        <v>53.75</v>
      </c>
      <c r="E309" s="34">
        <f t="shared" si="42"/>
        <v>15.718716279069765</v>
      </c>
      <c r="F309" s="35">
        <f t="shared" si="43"/>
        <v>63.618426737019782</v>
      </c>
      <c r="G309" s="33">
        <f>Table36B!D306</f>
        <v>7</v>
      </c>
      <c r="H309" s="34">
        <f t="shared" si="44"/>
        <v>120.6972857142857</v>
      </c>
      <c r="I309" s="36">
        <f t="shared" si="45"/>
        <v>8.2851904587746681</v>
      </c>
      <c r="J309" s="37">
        <f>Table38B!D306</f>
        <v>36.799999999999997</v>
      </c>
      <c r="K309" s="38">
        <f t="shared" si="46"/>
        <v>22.958722826086955</v>
      </c>
      <c r="L309" s="39">
        <f t="shared" si="47"/>
        <v>43.556429840415397</v>
      </c>
    </row>
    <row r="310" spans="1:12" s="6" customFormat="1" ht="10.5" customHeight="1" x14ac:dyDescent="0.15">
      <c r="A310" s="30">
        <v>39200</v>
      </c>
      <c r="B310" s="31" t="s">
        <v>40</v>
      </c>
      <c r="C310" s="32">
        <f>EnrollExtract!F307</f>
        <v>3513.6170000000002</v>
      </c>
      <c r="D310" s="33">
        <f>Table34B!D307</f>
        <v>221.5</v>
      </c>
      <c r="E310" s="34">
        <f t="shared" si="42"/>
        <v>15.862830699774268</v>
      </c>
      <c r="F310" s="35">
        <f t="shared" si="43"/>
        <v>63.040450908565163</v>
      </c>
      <c r="G310" s="33">
        <f>Table36B!D307</f>
        <v>18.399999999999999</v>
      </c>
      <c r="H310" s="34">
        <f t="shared" si="44"/>
        <v>190.95744565217393</v>
      </c>
      <c r="I310" s="36">
        <f t="shared" si="45"/>
        <v>5.2367688339394984</v>
      </c>
      <c r="J310" s="37">
        <f>Table38B!D307</f>
        <v>161.69999999999999</v>
      </c>
      <c r="K310" s="38">
        <f t="shared" si="46"/>
        <v>21.729233147804578</v>
      </c>
      <c r="L310" s="39">
        <f t="shared" si="47"/>
        <v>46.020952198261789</v>
      </c>
    </row>
    <row r="311" spans="1:12" s="6" customFormat="1" ht="10.5" customHeight="1" x14ac:dyDescent="0.15">
      <c r="A311" s="30">
        <v>39201</v>
      </c>
      <c r="B311" s="31" t="s">
        <v>41</v>
      </c>
      <c r="C311" s="32">
        <f>EnrollExtract!F308</f>
        <v>6589.545000000001</v>
      </c>
      <c r="D311" s="33">
        <f>Table34B!D308</f>
        <v>426.97</v>
      </c>
      <c r="E311" s="34">
        <f t="shared" si="42"/>
        <v>15.43327400051526</v>
      </c>
      <c r="F311" s="35">
        <f t="shared" si="43"/>
        <v>64.795065516663129</v>
      </c>
      <c r="G311" s="33">
        <f>Table36B!D308</f>
        <v>29</v>
      </c>
      <c r="H311" s="34">
        <f t="shared" si="44"/>
        <v>227.22568965517246</v>
      </c>
      <c r="I311" s="36">
        <f t="shared" si="45"/>
        <v>4.4009108367876681</v>
      </c>
      <c r="J311" s="37">
        <f>Table38B!D308</f>
        <v>333.63</v>
      </c>
      <c r="K311" s="38">
        <f t="shared" si="46"/>
        <v>19.751056559661905</v>
      </c>
      <c r="L311" s="39">
        <f t="shared" si="47"/>
        <v>50.630202844050686</v>
      </c>
    </row>
    <row r="312" spans="1:12" s="6" customFormat="1" ht="10.5" customHeight="1" x14ac:dyDescent="0.15">
      <c r="A312" s="30">
        <v>39202</v>
      </c>
      <c r="B312" s="31" t="s">
        <v>42</v>
      </c>
      <c r="C312" s="32">
        <f>EnrollExtract!F309</f>
        <v>4198.8160000000007</v>
      </c>
      <c r="D312" s="33">
        <f>Table34B!D309</f>
        <v>231.59</v>
      </c>
      <c r="E312" s="34">
        <f t="shared" si="42"/>
        <v>18.130385595232958</v>
      </c>
      <c r="F312" s="35">
        <f t="shared" si="43"/>
        <v>55.156024936553536</v>
      </c>
      <c r="G312" s="33">
        <f>Table36B!D309</f>
        <v>28.25</v>
      </c>
      <c r="H312" s="34">
        <f t="shared" si="44"/>
        <v>148.63065486725665</v>
      </c>
      <c r="I312" s="36">
        <f t="shared" si="45"/>
        <v>6.7280871559982609</v>
      </c>
      <c r="J312" s="37">
        <f>Table38B!D309</f>
        <v>197.1</v>
      </c>
      <c r="K312" s="38">
        <f t="shared" si="46"/>
        <v>21.302973110096403</v>
      </c>
      <c r="L312" s="39">
        <f t="shared" si="47"/>
        <v>46.941804546805571</v>
      </c>
    </row>
    <row r="313" spans="1:12" s="40" customFormat="1" ht="10.5" customHeight="1" x14ac:dyDescent="0.15">
      <c r="A313" s="30">
        <v>39203</v>
      </c>
      <c r="B313" s="31" t="s">
        <v>43</v>
      </c>
      <c r="C313" s="32">
        <f>EnrollExtract!F310</f>
        <v>1089.4829999999999</v>
      </c>
      <c r="D313" s="33">
        <f>Table34B!D310</f>
        <v>71.33</v>
      </c>
      <c r="E313" s="34">
        <f t="shared" si="42"/>
        <v>15.273839899060704</v>
      </c>
      <c r="F313" s="35">
        <f t="shared" si="43"/>
        <v>65.471420848237187</v>
      </c>
      <c r="G313" s="33">
        <f>Table36B!D310</f>
        <v>7.6</v>
      </c>
      <c r="H313" s="34">
        <f t="shared" si="44"/>
        <v>143.35302631578946</v>
      </c>
      <c r="I313" s="36">
        <f t="shared" si="45"/>
        <v>6.9757857626048319</v>
      </c>
      <c r="J313" s="37">
        <f>Table38B!D310</f>
        <v>56.34</v>
      </c>
      <c r="K313" s="38">
        <f t="shared" si="46"/>
        <v>19.337646432374864</v>
      </c>
      <c r="L313" s="39">
        <f t="shared" si="47"/>
        <v>51.712601298046877</v>
      </c>
    </row>
    <row r="314" spans="1:12" s="40" customFormat="1" ht="10.5" customHeight="1" x14ac:dyDescent="0.15">
      <c r="A314" s="30">
        <v>39204</v>
      </c>
      <c r="B314" s="31" t="s">
        <v>44</v>
      </c>
      <c r="C314" s="32">
        <f>EnrollExtract!F311</f>
        <v>1420.1179999999999</v>
      </c>
      <c r="D314" s="33">
        <f>Table34B!D311</f>
        <v>91.73</v>
      </c>
      <c r="E314" s="34">
        <f t="shared" si="42"/>
        <v>15.481500054507793</v>
      </c>
      <c r="F314" s="35">
        <f t="shared" si="43"/>
        <v>64.59322394336246</v>
      </c>
      <c r="G314" s="33">
        <f>Table36B!D311</f>
        <v>9</v>
      </c>
      <c r="H314" s="34">
        <f t="shared" si="44"/>
        <v>157.79088888888887</v>
      </c>
      <c r="I314" s="36">
        <f t="shared" si="45"/>
        <v>6.3375015315628707</v>
      </c>
      <c r="J314" s="37">
        <f>Table38B!D311</f>
        <v>71.62</v>
      </c>
      <c r="K314" s="38">
        <f t="shared" si="46"/>
        <v>19.828511588941634</v>
      </c>
      <c r="L314" s="39">
        <f t="shared" si="47"/>
        <v>50.432428854503641</v>
      </c>
    </row>
    <row r="315" spans="1:12" s="40" customFormat="1" ht="10.5" customHeight="1" x14ac:dyDescent="0.15">
      <c r="A315" s="30">
        <v>39205</v>
      </c>
      <c r="B315" s="31" t="s">
        <v>45</v>
      </c>
      <c r="C315" s="32">
        <f>EnrollExtract!F312</f>
        <v>1253.1379999999999</v>
      </c>
      <c r="D315" s="33">
        <f>Table34B!D312</f>
        <v>82.5</v>
      </c>
      <c r="E315" s="34">
        <f t="shared" si="42"/>
        <v>15.189551515151514</v>
      </c>
      <c r="F315" s="35">
        <f t="shared" si="43"/>
        <v>65.834728497579675</v>
      </c>
      <c r="G315" s="33">
        <f>Table36B!D312</f>
        <v>0</v>
      </c>
      <c r="H315" s="34">
        <f t="shared" si="44"/>
        <v>0</v>
      </c>
      <c r="I315" s="36">
        <f t="shared" si="45"/>
        <v>0</v>
      </c>
      <c r="J315" s="37">
        <f>Table38B!D312</f>
        <v>47.96</v>
      </c>
      <c r="K315" s="38">
        <f t="shared" si="46"/>
        <v>26.128815679733108</v>
      </c>
      <c r="L315" s="39">
        <f t="shared" si="47"/>
        <v>38.271922166592987</v>
      </c>
    </row>
    <row r="316" spans="1:12" s="40" customFormat="1" ht="10.5" customHeight="1" x14ac:dyDescent="0.15">
      <c r="A316" s="30">
        <v>39207</v>
      </c>
      <c r="B316" s="31" t="s">
        <v>46</v>
      </c>
      <c r="C316" s="32">
        <f>EnrollExtract!F313</f>
        <v>3253.3379999999997</v>
      </c>
      <c r="D316" s="33">
        <f>Table34B!D313</f>
        <v>215.91</v>
      </c>
      <c r="E316" s="34">
        <f t="shared" si="42"/>
        <v>15.068028345143809</v>
      </c>
      <c r="F316" s="35">
        <f t="shared" si="43"/>
        <v>66.365683491847463</v>
      </c>
      <c r="G316" s="33">
        <f>Table36B!D313</f>
        <v>22</v>
      </c>
      <c r="H316" s="34">
        <f t="shared" si="44"/>
        <v>147.87899999999999</v>
      </c>
      <c r="I316" s="36">
        <f t="shared" si="45"/>
        <v>6.7622853819676898</v>
      </c>
      <c r="J316" s="37">
        <f>Table38B!D313</f>
        <v>153.66</v>
      </c>
      <c r="K316" s="38">
        <f t="shared" si="46"/>
        <v>21.172315501757126</v>
      </c>
      <c r="L316" s="39">
        <f t="shared" si="47"/>
        <v>47.231489626961604</v>
      </c>
    </row>
    <row r="317" spans="1:12" s="6" customFormat="1" ht="10.5" customHeight="1" x14ac:dyDescent="0.15">
      <c r="A317" s="30">
        <v>39208</v>
      </c>
      <c r="B317" s="31" t="s">
        <v>58</v>
      </c>
      <c r="C317" s="32">
        <f>EnrollExtract!F314</f>
        <v>5234.2839999999997</v>
      </c>
      <c r="D317" s="33">
        <f>Table34B!D314</f>
        <v>303.33</v>
      </c>
      <c r="E317" s="34">
        <f t="shared" si="42"/>
        <v>17.256070945834569</v>
      </c>
      <c r="F317" s="35">
        <f t="shared" si="43"/>
        <v>57.950619416141734</v>
      </c>
      <c r="G317" s="33">
        <f>Table36B!D314</f>
        <v>21</v>
      </c>
      <c r="H317" s="34">
        <f t="shared" si="44"/>
        <v>249.25161904761904</v>
      </c>
      <c r="I317" s="36">
        <f t="shared" si="45"/>
        <v>4.0120100476015441</v>
      </c>
      <c r="J317" s="37">
        <f>Table38B!D314</f>
        <v>202.98</v>
      </c>
      <c r="K317" s="38">
        <f t="shared" si="46"/>
        <v>25.787190856241995</v>
      </c>
      <c r="L317" s="39">
        <f t="shared" si="47"/>
        <v>38.778942831531495</v>
      </c>
    </row>
    <row r="318" spans="1:12" s="6" customFormat="1" ht="10.5" customHeight="1" x14ac:dyDescent="0.15">
      <c r="A318" s="30">
        <v>39209</v>
      </c>
      <c r="B318" s="31" t="s">
        <v>47</v>
      </c>
      <c r="C318" s="32">
        <f>EnrollExtract!F315</f>
        <v>864.37899999999991</v>
      </c>
      <c r="D318" s="33">
        <f>Table34B!D315</f>
        <v>67.5</v>
      </c>
      <c r="E318" s="34">
        <f t="shared" ref="E318" si="54">IF(D318=0,0,C318/D318)</f>
        <v>12.805614814814813</v>
      </c>
      <c r="F318" s="35">
        <f t="shared" ref="F318" si="55">(+D318/C318)*1000</f>
        <v>78.090744916292522</v>
      </c>
      <c r="G318" s="33">
        <f>Table36B!D315</f>
        <v>7.2</v>
      </c>
      <c r="H318" s="34">
        <f t="shared" ref="H318" si="56">IF(G318=0,0,C318/G318)</f>
        <v>120.05263888888888</v>
      </c>
      <c r="I318" s="36">
        <f t="shared" ref="I318" si="57">(+G318/C318)*1000</f>
        <v>8.3296794577378677</v>
      </c>
      <c r="J318" s="37">
        <f>Table38B!D315</f>
        <v>47.2</v>
      </c>
      <c r="K318" s="38">
        <f t="shared" ref="K318" si="58">IF(J318=0,0,C318/J318)</f>
        <v>18.313114406779658</v>
      </c>
      <c r="L318" s="39">
        <f t="shared" ref="L318" si="59">(+J318/C318)*1000</f>
        <v>54.605676445170474</v>
      </c>
    </row>
    <row r="319" spans="1:12" s="6" customFormat="1" ht="10.5" customHeight="1" x14ac:dyDescent="0.15">
      <c r="A319" s="30" t="s">
        <v>701</v>
      </c>
      <c r="B319" s="31" t="s">
        <v>705</v>
      </c>
      <c r="C319" s="32">
        <f>EnrollExtract!F316</f>
        <v>138.47800000000001</v>
      </c>
      <c r="D319" s="33">
        <f>Table34B!D316</f>
        <v>12</v>
      </c>
      <c r="E319" s="34">
        <f t="shared" si="42"/>
        <v>11.539833333333334</v>
      </c>
      <c r="F319" s="35">
        <f t="shared" si="43"/>
        <v>86.656364187813224</v>
      </c>
      <c r="G319" s="33">
        <f>Table36B!D316</f>
        <v>3</v>
      </c>
      <c r="H319" s="34">
        <f t="shared" si="44"/>
        <v>46.159333333333336</v>
      </c>
      <c r="I319" s="36">
        <f t="shared" si="45"/>
        <v>21.664091046953306</v>
      </c>
      <c r="J319" s="37">
        <f>Table38B!D316</f>
        <v>0</v>
      </c>
      <c r="K319" s="38">
        <f t="shared" si="46"/>
        <v>0</v>
      </c>
      <c r="L319" s="39">
        <f t="shared" si="47"/>
        <v>0</v>
      </c>
    </row>
    <row r="321" spans="1:12" ht="10.5" customHeight="1" x14ac:dyDescent="0.25">
      <c r="A321" s="41" t="s">
        <v>681</v>
      </c>
      <c r="B321" s="40"/>
      <c r="C321" s="43"/>
      <c r="D321" s="47"/>
      <c r="E321" s="47"/>
      <c r="F321" s="47"/>
      <c r="G321" s="40"/>
      <c r="H321" s="40"/>
      <c r="I321" s="40"/>
      <c r="J321" s="40"/>
      <c r="K321" s="40"/>
      <c r="L321" s="40"/>
    </row>
    <row r="322" spans="1:12" ht="10.5" customHeight="1" x14ac:dyDescent="0.25">
      <c r="A322" s="41" t="s">
        <v>358</v>
      </c>
      <c r="B322" s="40"/>
      <c r="C322" s="43"/>
      <c r="D322" s="47"/>
      <c r="E322" s="47"/>
      <c r="F322" s="47"/>
      <c r="G322" s="40"/>
      <c r="H322" s="40"/>
      <c r="I322" s="40"/>
      <c r="J322" s="40"/>
      <c r="K322" s="40"/>
      <c r="L322" s="40"/>
    </row>
    <row r="323" spans="1:12" ht="10.5" customHeight="1" x14ac:dyDescent="0.25">
      <c r="A323" s="41" t="s">
        <v>359</v>
      </c>
      <c r="B323" s="40"/>
      <c r="C323" s="43"/>
      <c r="D323" s="47"/>
      <c r="E323" s="47"/>
      <c r="F323" s="47"/>
      <c r="G323" s="40"/>
      <c r="H323" s="40"/>
      <c r="I323" s="40"/>
      <c r="J323" s="40"/>
      <c r="K323" s="40"/>
      <c r="L323" s="40"/>
    </row>
  </sheetData>
  <autoFilter ref="A6:L6"/>
  <phoneticPr fontId="2" type="noConversion"/>
  <pageMargins left="0.75" right="0.75" top="1.25" bottom="1" header="0.5" footer="0.5"/>
  <pageSetup scale="108" orientation="landscape" r:id="rId1"/>
  <headerFooter alignWithMargins="0">
    <oddHeader>&amp;C&amp;"Segoe UI,Regular"&amp;8Washington State Superintendent of Public Instruction
School Apportionment and Financial Services
Staff Summary Profiles—2019–20 Final</oddHeader>
    <oddFooter>&amp;L&amp;"Segoe UI,Regular"&amp;7See introduction for explanation of column headings, glossary for explanation of terms, and appendix for explanation of duty codes.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>
      <pane ySplit="4" topLeftCell="A289" activePane="bottomLeft" state="frozen"/>
      <selection pane="bottomLeft" activeCell="D2" sqref="D2"/>
    </sheetView>
  </sheetViews>
  <sheetFormatPr defaultRowHeight="10.5" x14ac:dyDescent="0.15"/>
  <cols>
    <col min="1" max="1" width="15.140625" style="6" bestFit="1" customWidth="1"/>
    <col min="2" max="2" width="9.140625" style="60" customWidth="1"/>
    <col min="3" max="3" width="9.140625" style="6" customWidth="1"/>
    <col min="4" max="4" width="10.85546875" style="61" customWidth="1"/>
    <col min="5" max="16384" width="9.140625" style="6"/>
  </cols>
  <sheetData>
    <row r="1" spans="1:4" x14ac:dyDescent="0.15">
      <c r="A1" s="48"/>
      <c r="B1" s="49" t="s">
        <v>704</v>
      </c>
      <c r="D1" s="45"/>
    </row>
    <row r="2" spans="1:4" x14ac:dyDescent="0.15">
      <c r="B2" s="48" t="s">
        <v>62</v>
      </c>
      <c r="D2" s="45"/>
    </row>
    <row r="3" spans="1:4" ht="11.25" thickBot="1" x14ac:dyDescent="0.2">
      <c r="B3" s="48" t="s">
        <v>63</v>
      </c>
      <c r="D3" s="45" t="s">
        <v>77</v>
      </c>
    </row>
    <row r="4" spans="1:4" ht="11.25" thickBot="1" x14ac:dyDescent="0.2">
      <c r="A4" s="50" t="s">
        <v>78</v>
      </c>
      <c r="B4" s="48" t="s">
        <v>64</v>
      </c>
      <c r="D4" s="51">
        <f>SUM(D5:D316)</f>
        <v>57198.540000000015</v>
      </c>
    </row>
    <row r="5" spans="1:4" x14ac:dyDescent="0.15">
      <c r="A5" s="52" t="s">
        <v>84</v>
      </c>
      <c r="B5" s="53" t="s">
        <v>83</v>
      </c>
      <c r="C5" s="54" t="s">
        <v>83</v>
      </c>
      <c r="D5" s="104">
        <v>9.92</v>
      </c>
    </row>
    <row r="6" spans="1:4" x14ac:dyDescent="0.15">
      <c r="A6" s="52" t="s">
        <v>86</v>
      </c>
      <c r="B6" s="53" t="s">
        <v>85</v>
      </c>
      <c r="C6" s="54" t="s">
        <v>85</v>
      </c>
      <c r="D6" s="104">
        <v>1.99</v>
      </c>
    </row>
    <row r="7" spans="1:4" x14ac:dyDescent="0.15">
      <c r="A7" s="52" t="s">
        <v>88</v>
      </c>
      <c r="B7" s="53" t="s">
        <v>87</v>
      </c>
      <c r="C7" s="54" t="s">
        <v>87</v>
      </c>
      <c r="D7" s="104">
        <v>234.92</v>
      </c>
    </row>
    <row r="8" spans="1:4" x14ac:dyDescent="0.15">
      <c r="A8" s="52" t="s">
        <v>90</v>
      </c>
      <c r="B8" s="53" t="s">
        <v>89</v>
      </c>
      <c r="C8" s="54" t="s">
        <v>89</v>
      </c>
      <c r="D8" s="104">
        <v>14.29</v>
      </c>
    </row>
    <row r="9" spans="1:4" x14ac:dyDescent="0.15">
      <c r="A9" s="52" t="s">
        <v>92</v>
      </c>
      <c r="B9" s="53" t="s">
        <v>91</v>
      </c>
      <c r="C9" s="54" t="s">
        <v>91</v>
      </c>
      <c r="D9" s="104">
        <v>23.4</v>
      </c>
    </row>
    <row r="10" spans="1:4" x14ac:dyDescent="0.15">
      <c r="A10" s="52" t="s">
        <v>94</v>
      </c>
      <c r="B10" s="53" t="s">
        <v>93</v>
      </c>
      <c r="C10" s="54" t="s">
        <v>93</v>
      </c>
      <c r="D10" s="104">
        <v>134.52000000000001</v>
      </c>
    </row>
    <row r="11" spans="1:4" x14ac:dyDescent="0.15">
      <c r="A11" s="52" t="s">
        <v>96</v>
      </c>
      <c r="B11" s="53" t="s">
        <v>95</v>
      </c>
      <c r="C11" s="54" t="s">
        <v>95</v>
      </c>
      <c r="D11" s="104">
        <v>33.85</v>
      </c>
    </row>
    <row r="12" spans="1:4" x14ac:dyDescent="0.15">
      <c r="A12" s="52" t="s">
        <v>98</v>
      </c>
      <c r="B12" s="53" t="s">
        <v>97</v>
      </c>
      <c r="C12" s="54" t="s">
        <v>97</v>
      </c>
      <c r="D12" s="104">
        <v>960.03</v>
      </c>
    </row>
    <row r="13" spans="1:4" x14ac:dyDescent="0.15">
      <c r="A13" s="52" t="s">
        <v>100</v>
      </c>
      <c r="B13" s="53" t="s">
        <v>99</v>
      </c>
      <c r="C13" s="54" t="s">
        <v>99</v>
      </c>
      <c r="D13" s="104">
        <v>8.4</v>
      </c>
    </row>
    <row r="14" spans="1:4" x14ac:dyDescent="0.15">
      <c r="A14" s="52" t="s">
        <v>66</v>
      </c>
      <c r="B14" s="53" t="s">
        <v>101</v>
      </c>
      <c r="C14" s="54" t="s">
        <v>101</v>
      </c>
      <c r="D14" s="104">
        <v>70.19</v>
      </c>
    </row>
    <row r="15" spans="1:4" x14ac:dyDescent="0.15">
      <c r="A15" s="52" t="s">
        <v>103</v>
      </c>
      <c r="B15" s="53" t="s">
        <v>102</v>
      </c>
      <c r="C15" s="54" t="s">
        <v>102</v>
      </c>
      <c r="D15" s="104">
        <v>47.6</v>
      </c>
    </row>
    <row r="16" spans="1:4" x14ac:dyDescent="0.15">
      <c r="A16" s="52" t="s">
        <v>105</v>
      </c>
      <c r="B16" s="53" t="s">
        <v>104</v>
      </c>
      <c r="C16" s="54" t="s">
        <v>104</v>
      </c>
      <c r="D16" s="104">
        <v>137.12</v>
      </c>
    </row>
    <row r="17" spans="1:4" x14ac:dyDescent="0.15">
      <c r="A17" s="52" t="s">
        <v>107</v>
      </c>
      <c r="B17" s="53" t="s">
        <v>106</v>
      </c>
      <c r="C17" s="54" t="s">
        <v>106</v>
      </c>
      <c r="D17" s="104">
        <v>700.32</v>
      </c>
    </row>
    <row r="18" spans="1:4" x14ac:dyDescent="0.15">
      <c r="A18" s="52" t="s">
        <v>109</v>
      </c>
      <c r="B18" s="53" t="s">
        <v>108</v>
      </c>
      <c r="C18" s="54" t="s">
        <v>108</v>
      </c>
      <c r="D18" s="104">
        <v>35.869999999999997</v>
      </c>
    </row>
    <row r="19" spans="1:4" x14ac:dyDescent="0.15">
      <c r="A19" s="52" t="s">
        <v>111</v>
      </c>
      <c r="B19" s="53" t="s">
        <v>110</v>
      </c>
      <c r="C19" s="54" t="s">
        <v>110</v>
      </c>
      <c r="D19" s="104">
        <v>1</v>
      </c>
    </row>
    <row r="20" spans="1:4" x14ac:dyDescent="0.15">
      <c r="A20" s="52" t="s">
        <v>113</v>
      </c>
      <c r="B20" s="53" t="s">
        <v>112</v>
      </c>
      <c r="C20" s="54" t="s">
        <v>112</v>
      </c>
      <c r="D20" s="104">
        <v>19.329999999999998</v>
      </c>
    </row>
    <row r="21" spans="1:4" x14ac:dyDescent="0.15">
      <c r="A21" s="52" t="s">
        <v>115</v>
      </c>
      <c r="B21" s="53" t="s">
        <v>114</v>
      </c>
      <c r="C21" s="54" t="s">
        <v>114</v>
      </c>
      <c r="D21" s="104">
        <v>77.599999999999994</v>
      </c>
    </row>
    <row r="22" spans="1:4" x14ac:dyDescent="0.15">
      <c r="A22" s="52" t="s">
        <v>117</v>
      </c>
      <c r="B22" s="53" t="s">
        <v>116</v>
      </c>
      <c r="C22" s="54" t="s">
        <v>116</v>
      </c>
      <c r="D22" s="104">
        <v>83.68</v>
      </c>
    </row>
    <row r="23" spans="1:4" x14ac:dyDescent="0.15">
      <c r="A23" s="52" t="s">
        <v>119</v>
      </c>
      <c r="B23" s="53" t="s">
        <v>118</v>
      </c>
      <c r="C23" s="54" t="s">
        <v>118</v>
      </c>
      <c r="D23" s="104">
        <v>67.7</v>
      </c>
    </row>
    <row r="24" spans="1:4" x14ac:dyDescent="0.15">
      <c r="A24" s="52" t="s">
        <v>121</v>
      </c>
      <c r="B24" s="53" t="s">
        <v>120</v>
      </c>
      <c r="C24" s="54" t="s">
        <v>120</v>
      </c>
      <c r="D24" s="104">
        <v>401.87</v>
      </c>
    </row>
    <row r="25" spans="1:4" x14ac:dyDescent="0.15">
      <c r="A25" s="52" t="s">
        <v>123</v>
      </c>
      <c r="B25" s="53" t="s">
        <v>122</v>
      </c>
      <c r="C25" s="54" t="s">
        <v>122</v>
      </c>
      <c r="D25" s="104">
        <v>190.05</v>
      </c>
    </row>
    <row r="26" spans="1:4" x14ac:dyDescent="0.15">
      <c r="A26" s="52" t="s">
        <v>125</v>
      </c>
      <c r="B26" s="53" t="s">
        <v>124</v>
      </c>
      <c r="C26" s="54" t="s">
        <v>124</v>
      </c>
      <c r="D26" s="104">
        <v>18.309999999999999</v>
      </c>
    </row>
    <row r="27" spans="1:4" x14ac:dyDescent="0.15">
      <c r="A27" s="52" t="s">
        <v>127</v>
      </c>
      <c r="B27" s="53" t="s">
        <v>126</v>
      </c>
      <c r="C27" s="54" t="s">
        <v>126</v>
      </c>
      <c r="D27" s="104">
        <v>148.51</v>
      </c>
    </row>
    <row r="28" spans="1:4" x14ac:dyDescent="0.15">
      <c r="A28" s="56" t="s">
        <v>129</v>
      </c>
      <c r="B28" s="53" t="s">
        <v>128</v>
      </c>
      <c r="C28" s="57" t="s">
        <v>128</v>
      </c>
      <c r="D28" s="105">
        <v>34.450000000000003</v>
      </c>
    </row>
    <row r="29" spans="1:4" x14ac:dyDescent="0.15">
      <c r="A29" s="56" t="s">
        <v>131</v>
      </c>
      <c r="B29" s="53" t="s">
        <v>130</v>
      </c>
      <c r="C29" s="57" t="s">
        <v>130</v>
      </c>
      <c r="D29" s="105">
        <v>148.28</v>
      </c>
    </row>
    <row r="30" spans="1:4" x14ac:dyDescent="0.15">
      <c r="A30" s="56" t="s">
        <v>651</v>
      </c>
      <c r="B30" s="53" t="s">
        <v>645</v>
      </c>
      <c r="C30" s="57" t="s">
        <v>645</v>
      </c>
      <c r="D30" s="105">
        <v>14.83</v>
      </c>
    </row>
    <row r="31" spans="1:4" x14ac:dyDescent="0.15">
      <c r="A31" s="56" t="s">
        <v>133</v>
      </c>
      <c r="B31" s="53" t="s">
        <v>132</v>
      </c>
      <c r="C31" s="57" t="s">
        <v>132</v>
      </c>
      <c r="D31" s="105">
        <v>1198.3699999999999</v>
      </c>
    </row>
    <row r="32" spans="1:4" x14ac:dyDescent="0.15">
      <c r="A32" s="56" t="s">
        <v>135</v>
      </c>
      <c r="B32" s="53" t="s">
        <v>134</v>
      </c>
      <c r="C32" s="57" t="s">
        <v>134</v>
      </c>
      <c r="D32" s="105">
        <v>102.14</v>
      </c>
    </row>
    <row r="33" spans="1:4" x14ac:dyDescent="0.15">
      <c r="A33" s="56" t="s">
        <v>611</v>
      </c>
      <c r="B33" s="53" t="s">
        <v>136</v>
      </c>
      <c r="C33" s="57" t="s">
        <v>136</v>
      </c>
      <c r="D33" s="105">
        <v>89.3</v>
      </c>
    </row>
    <row r="34" spans="1:4" x14ac:dyDescent="0.15">
      <c r="A34" s="56" t="s">
        <v>138</v>
      </c>
      <c r="B34" s="53" t="s">
        <v>137</v>
      </c>
      <c r="C34" s="57" t="s">
        <v>137</v>
      </c>
      <c r="D34" s="105">
        <v>10.4</v>
      </c>
    </row>
    <row r="35" spans="1:4" x14ac:dyDescent="0.15">
      <c r="A35" s="56" t="s">
        <v>140</v>
      </c>
      <c r="B35" s="53" t="s">
        <v>139</v>
      </c>
      <c r="C35" s="57" t="s">
        <v>139</v>
      </c>
      <c r="D35" s="105">
        <v>155.66</v>
      </c>
    </row>
    <row r="36" spans="1:4" x14ac:dyDescent="0.15">
      <c r="A36" s="56" t="s">
        <v>142</v>
      </c>
      <c r="B36" s="53" t="s">
        <v>141</v>
      </c>
      <c r="C36" s="57" t="s">
        <v>141</v>
      </c>
      <c r="D36" s="105">
        <v>1314.54</v>
      </c>
    </row>
    <row r="37" spans="1:4" x14ac:dyDescent="0.15">
      <c r="A37" s="56" t="s">
        <v>144</v>
      </c>
      <c r="B37" s="53" t="s">
        <v>143</v>
      </c>
      <c r="C37" s="57" t="s">
        <v>143</v>
      </c>
      <c r="D37" s="105">
        <v>371.7</v>
      </c>
    </row>
    <row r="38" spans="1:4" x14ac:dyDescent="0.15">
      <c r="A38" s="56" t="s">
        <v>146</v>
      </c>
      <c r="B38" s="53" t="s">
        <v>145</v>
      </c>
      <c r="C38" s="57" t="s">
        <v>145</v>
      </c>
      <c r="D38" s="105">
        <v>652.17999999999995</v>
      </c>
    </row>
    <row r="39" spans="1:4" x14ac:dyDescent="0.15">
      <c r="A39" s="56" t="s">
        <v>148</v>
      </c>
      <c r="B39" s="53" t="s">
        <v>147</v>
      </c>
      <c r="C39" s="57" t="s">
        <v>147</v>
      </c>
      <c r="D39" s="105">
        <v>174.68</v>
      </c>
    </row>
    <row r="40" spans="1:4" x14ac:dyDescent="0.15">
      <c r="A40" s="56" t="s">
        <v>150</v>
      </c>
      <c r="B40" s="53" t="s">
        <v>149</v>
      </c>
      <c r="C40" s="57" t="s">
        <v>149</v>
      </c>
      <c r="D40" s="105">
        <v>28.72</v>
      </c>
    </row>
    <row r="41" spans="1:4" x14ac:dyDescent="0.15">
      <c r="A41" s="56" t="s">
        <v>152</v>
      </c>
      <c r="B41" s="53" t="s">
        <v>151</v>
      </c>
      <c r="C41" s="57" t="s">
        <v>151</v>
      </c>
      <c r="D41" s="105">
        <v>3</v>
      </c>
    </row>
    <row r="42" spans="1:4" x14ac:dyDescent="0.15">
      <c r="A42" s="56" t="s">
        <v>154</v>
      </c>
      <c r="B42" s="53" t="s">
        <v>153</v>
      </c>
      <c r="C42" s="57" t="s">
        <v>153</v>
      </c>
      <c r="D42" s="105">
        <v>339.62</v>
      </c>
    </row>
    <row r="43" spans="1:4" x14ac:dyDescent="0.15">
      <c r="A43" s="56" t="s">
        <v>156</v>
      </c>
      <c r="B43" s="53" t="s">
        <v>155</v>
      </c>
      <c r="C43" s="57" t="s">
        <v>155</v>
      </c>
      <c r="D43" s="105">
        <v>36.799999999999997</v>
      </c>
    </row>
    <row r="44" spans="1:4" x14ac:dyDescent="0.15">
      <c r="A44" s="56" t="s">
        <v>158</v>
      </c>
      <c r="B44" s="53" t="s">
        <v>157</v>
      </c>
      <c r="C44" s="57" t="s">
        <v>157</v>
      </c>
      <c r="D44" s="105">
        <v>70.77</v>
      </c>
    </row>
    <row r="45" spans="1:4" x14ac:dyDescent="0.15">
      <c r="A45" s="56" t="s">
        <v>160</v>
      </c>
      <c r="B45" s="53" t="s">
        <v>159</v>
      </c>
      <c r="C45" s="57" t="s">
        <v>159</v>
      </c>
      <c r="D45" s="105">
        <v>54.07</v>
      </c>
    </row>
    <row r="46" spans="1:4" x14ac:dyDescent="0.15">
      <c r="A46" s="56" t="s">
        <v>162</v>
      </c>
      <c r="B46" s="53" t="s">
        <v>161</v>
      </c>
      <c r="C46" s="57" t="s">
        <v>161</v>
      </c>
      <c r="D46" s="105">
        <v>124.12</v>
      </c>
    </row>
    <row r="47" spans="1:4" x14ac:dyDescent="0.15">
      <c r="A47" s="56" t="s">
        <v>164</v>
      </c>
      <c r="B47" s="53" t="s">
        <v>163</v>
      </c>
      <c r="C47" s="57" t="s">
        <v>163</v>
      </c>
      <c r="D47" s="105">
        <v>254.34</v>
      </c>
    </row>
    <row r="48" spans="1:4" x14ac:dyDescent="0.15">
      <c r="A48" s="56" t="s">
        <v>166</v>
      </c>
      <c r="B48" s="53" t="s">
        <v>165</v>
      </c>
      <c r="C48" s="57" t="s">
        <v>165</v>
      </c>
      <c r="D48" s="105">
        <v>10.24</v>
      </c>
    </row>
    <row r="49" spans="1:4" x14ac:dyDescent="0.15">
      <c r="A49" s="56" t="s">
        <v>168</v>
      </c>
      <c r="B49" s="53" t="s">
        <v>167</v>
      </c>
      <c r="C49" s="57" t="s">
        <v>167</v>
      </c>
      <c r="D49" s="105">
        <v>45.98</v>
      </c>
    </row>
    <row r="50" spans="1:4" x14ac:dyDescent="0.15">
      <c r="A50" s="56" t="s">
        <v>170</v>
      </c>
      <c r="B50" s="53" t="s">
        <v>169</v>
      </c>
      <c r="C50" s="57" t="s">
        <v>169</v>
      </c>
      <c r="D50" s="105">
        <v>2.1</v>
      </c>
    </row>
    <row r="51" spans="1:4" x14ac:dyDescent="0.15">
      <c r="A51" s="56" t="s">
        <v>172</v>
      </c>
      <c r="B51" s="53" t="s">
        <v>171</v>
      </c>
      <c r="C51" s="57" t="s">
        <v>171</v>
      </c>
      <c r="D51" s="105">
        <v>299.57</v>
      </c>
    </row>
    <row r="52" spans="1:4" x14ac:dyDescent="0.15">
      <c r="A52" s="56" t="s">
        <v>174</v>
      </c>
      <c r="B52" s="53" t="s">
        <v>173</v>
      </c>
      <c r="C52" s="57" t="s">
        <v>173</v>
      </c>
      <c r="D52" s="105">
        <v>10.58</v>
      </c>
    </row>
    <row r="53" spans="1:4" x14ac:dyDescent="0.15">
      <c r="A53" s="56" t="s">
        <v>176</v>
      </c>
      <c r="B53" s="53" t="s">
        <v>175</v>
      </c>
      <c r="C53" s="57" t="s">
        <v>175</v>
      </c>
      <c r="D53" s="105">
        <v>19.45</v>
      </c>
    </row>
    <row r="54" spans="1:4" x14ac:dyDescent="0.15">
      <c r="A54" s="56" t="s">
        <v>177</v>
      </c>
      <c r="B54" s="53">
        <v>10003</v>
      </c>
      <c r="C54" s="57" t="s">
        <v>362</v>
      </c>
      <c r="D54" s="105">
        <v>2.35</v>
      </c>
    </row>
    <row r="55" spans="1:4" x14ac:dyDescent="0.15">
      <c r="A55" s="56" t="s">
        <v>178</v>
      </c>
      <c r="B55" s="53">
        <v>10050</v>
      </c>
      <c r="C55" s="57" t="s">
        <v>363</v>
      </c>
      <c r="D55" s="105">
        <v>14.5</v>
      </c>
    </row>
    <row r="56" spans="1:4" x14ac:dyDescent="0.15">
      <c r="A56" s="56" t="s">
        <v>179</v>
      </c>
      <c r="B56" s="53">
        <v>10065</v>
      </c>
      <c r="C56" s="57" t="s">
        <v>364</v>
      </c>
      <c r="D56" s="105">
        <v>2.34</v>
      </c>
    </row>
    <row r="57" spans="1:4" x14ac:dyDescent="0.15">
      <c r="A57" s="56" t="s">
        <v>180</v>
      </c>
      <c r="B57" s="53">
        <v>10070</v>
      </c>
      <c r="C57" s="57" t="s">
        <v>365</v>
      </c>
      <c r="D57" s="105">
        <v>16.8</v>
      </c>
    </row>
    <row r="58" spans="1:4" x14ac:dyDescent="0.15">
      <c r="A58" s="56" t="s">
        <v>181</v>
      </c>
      <c r="B58" s="53">
        <v>10309</v>
      </c>
      <c r="C58" s="57" t="s">
        <v>366</v>
      </c>
      <c r="D58" s="105">
        <v>21.39</v>
      </c>
    </row>
    <row r="59" spans="1:4" x14ac:dyDescent="0.15">
      <c r="A59" s="56" t="s">
        <v>182</v>
      </c>
      <c r="B59" s="53">
        <v>11001</v>
      </c>
      <c r="C59" s="57" t="s">
        <v>367</v>
      </c>
      <c r="D59" s="105">
        <v>982.19</v>
      </c>
    </row>
    <row r="60" spans="1:4" x14ac:dyDescent="0.15">
      <c r="A60" s="56" t="s">
        <v>183</v>
      </c>
      <c r="B60" s="53">
        <v>11051</v>
      </c>
      <c r="C60" s="57" t="s">
        <v>368</v>
      </c>
      <c r="D60" s="105">
        <v>108.61</v>
      </c>
    </row>
    <row r="61" spans="1:4" x14ac:dyDescent="0.15">
      <c r="A61" s="56" t="s">
        <v>184</v>
      </c>
      <c r="B61" s="53">
        <v>11054</v>
      </c>
      <c r="C61" s="57" t="s">
        <v>369</v>
      </c>
      <c r="D61" s="105">
        <v>2</v>
      </c>
    </row>
    <row r="62" spans="1:4" x14ac:dyDescent="0.15">
      <c r="A62" s="56" t="s">
        <v>185</v>
      </c>
      <c r="B62" s="53">
        <v>11056</v>
      </c>
      <c r="C62" s="57" t="s">
        <v>370</v>
      </c>
      <c r="D62" s="105">
        <v>10.11</v>
      </c>
    </row>
    <row r="63" spans="1:4" x14ac:dyDescent="0.15">
      <c r="A63" s="56" t="s">
        <v>186</v>
      </c>
      <c r="B63" s="53">
        <v>12110</v>
      </c>
      <c r="C63" s="57" t="s">
        <v>371</v>
      </c>
      <c r="D63" s="105">
        <v>21</v>
      </c>
    </row>
    <row r="64" spans="1:4" x14ac:dyDescent="0.15">
      <c r="A64" s="56" t="s">
        <v>187</v>
      </c>
      <c r="B64" s="53">
        <v>13073</v>
      </c>
      <c r="C64" s="57" t="s">
        <v>372</v>
      </c>
      <c r="D64" s="105">
        <v>129.53</v>
      </c>
    </row>
    <row r="65" spans="1:4" x14ac:dyDescent="0.15">
      <c r="A65" s="56" t="s">
        <v>188</v>
      </c>
      <c r="B65" s="53">
        <v>13144</v>
      </c>
      <c r="C65" s="57" t="s">
        <v>373</v>
      </c>
      <c r="D65" s="105">
        <v>161.66</v>
      </c>
    </row>
    <row r="66" spans="1:4" x14ac:dyDescent="0.15">
      <c r="A66" s="56" t="s">
        <v>189</v>
      </c>
      <c r="B66" s="53">
        <v>13146</v>
      </c>
      <c r="C66" s="57" t="s">
        <v>374</v>
      </c>
      <c r="D66" s="105">
        <v>52.85</v>
      </c>
    </row>
    <row r="67" spans="1:4" x14ac:dyDescent="0.15">
      <c r="A67" s="56" t="s">
        <v>68</v>
      </c>
      <c r="B67" s="53">
        <v>13151</v>
      </c>
      <c r="C67" s="57" t="s">
        <v>375</v>
      </c>
      <c r="D67" s="105">
        <v>14.15</v>
      </c>
    </row>
    <row r="68" spans="1:4" x14ac:dyDescent="0.15">
      <c r="A68" s="56" t="s">
        <v>190</v>
      </c>
      <c r="B68" s="53">
        <v>13156</v>
      </c>
      <c r="C68" s="57" t="s">
        <v>376</v>
      </c>
      <c r="D68" s="105">
        <v>29.85</v>
      </c>
    </row>
    <row r="69" spans="1:4" x14ac:dyDescent="0.15">
      <c r="A69" s="56" t="s">
        <v>191</v>
      </c>
      <c r="B69" s="53">
        <v>13160</v>
      </c>
      <c r="C69" s="57" t="s">
        <v>377</v>
      </c>
      <c r="D69" s="105">
        <v>93.97</v>
      </c>
    </row>
    <row r="70" spans="1:4" x14ac:dyDescent="0.15">
      <c r="A70" s="56" t="s">
        <v>192</v>
      </c>
      <c r="B70" s="53">
        <v>13161</v>
      </c>
      <c r="C70" s="57" t="s">
        <v>378</v>
      </c>
      <c r="D70" s="105">
        <v>413.74</v>
      </c>
    </row>
    <row r="71" spans="1:4" x14ac:dyDescent="0.15">
      <c r="A71" s="56" t="s">
        <v>193</v>
      </c>
      <c r="B71" s="53">
        <v>13165</v>
      </c>
      <c r="C71" s="57" t="s">
        <v>379</v>
      </c>
      <c r="D71" s="105">
        <v>127.62</v>
      </c>
    </row>
    <row r="72" spans="1:4" x14ac:dyDescent="0.15">
      <c r="A72" s="56" t="s">
        <v>194</v>
      </c>
      <c r="B72" s="53">
        <v>13167</v>
      </c>
      <c r="C72" s="57" t="s">
        <v>380</v>
      </c>
      <c r="D72" s="105">
        <v>11.26</v>
      </c>
    </row>
    <row r="73" spans="1:4" x14ac:dyDescent="0.15">
      <c r="A73" s="56" t="s">
        <v>195</v>
      </c>
      <c r="B73" s="53">
        <v>13301</v>
      </c>
      <c r="C73" s="57" t="s">
        <v>381</v>
      </c>
      <c r="D73" s="105">
        <v>41.31</v>
      </c>
    </row>
    <row r="74" spans="1:4" x14ac:dyDescent="0.15">
      <c r="A74" s="56" t="s">
        <v>196</v>
      </c>
      <c r="B74" s="53">
        <v>14005</v>
      </c>
      <c r="C74" s="57" t="s">
        <v>382</v>
      </c>
      <c r="D74" s="105">
        <v>160.74</v>
      </c>
    </row>
    <row r="75" spans="1:4" x14ac:dyDescent="0.15">
      <c r="A75" s="56" t="s">
        <v>197</v>
      </c>
      <c r="B75" s="53">
        <v>14028</v>
      </c>
      <c r="C75" s="57" t="s">
        <v>383</v>
      </c>
      <c r="D75" s="105">
        <v>77.760000000000005</v>
      </c>
    </row>
    <row r="76" spans="1:4" x14ac:dyDescent="0.15">
      <c r="A76" s="56" t="s">
        <v>198</v>
      </c>
      <c r="B76" s="53">
        <v>14064</v>
      </c>
      <c r="C76" s="57" t="s">
        <v>384</v>
      </c>
      <c r="D76" s="105">
        <v>38.380000000000003</v>
      </c>
    </row>
    <row r="77" spans="1:4" x14ac:dyDescent="0.15">
      <c r="A77" s="56" t="s">
        <v>69</v>
      </c>
      <c r="B77" s="53">
        <v>14065</v>
      </c>
      <c r="C77" s="57" t="s">
        <v>385</v>
      </c>
      <c r="D77" s="105">
        <v>17.670000000000002</v>
      </c>
    </row>
    <row r="78" spans="1:4" x14ac:dyDescent="0.15">
      <c r="A78" s="56" t="s">
        <v>199</v>
      </c>
      <c r="B78" s="53">
        <v>14066</v>
      </c>
      <c r="C78" s="57" t="s">
        <v>386</v>
      </c>
      <c r="D78" s="105">
        <v>73</v>
      </c>
    </row>
    <row r="79" spans="1:4" x14ac:dyDescent="0.15">
      <c r="A79" s="56" t="s">
        <v>200</v>
      </c>
      <c r="B79" s="53">
        <v>14068</v>
      </c>
      <c r="C79" s="57" t="s">
        <v>387</v>
      </c>
      <c r="D79" s="105">
        <v>78.73</v>
      </c>
    </row>
    <row r="80" spans="1:4" x14ac:dyDescent="0.15">
      <c r="A80" s="56" t="s">
        <v>201</v>
      </c>
      <c r="B80" s="53">
        <v>14077</v>
      </c>
      <c r="C80" s="57" t="s">
        <v>388</v>
      </c>
      <c r="D80" s="105">
        <v>12.56</v>
      </c>
    </row>
    <row r="81" spans="1:4" x14ac:dyDescent="0.15">
      <c r="A81" s="56" t="s">
        <v>356</v>
      </c>
      <c r="B81" s="53">
        <v>14097</v>
      </c>
      <c r="C81" s="57" t="s">
        <v>389</v>
      </c>
      <c r="D81" s="105">
        <v>13.17</v>
      </c>
    </row>
    <row r="82" spans="1:4" x14ac:dyDescent="0.15">
      <c r="A82" s="56" t="s">
        <v>202</v>
      </c>
      <c r="B82" s="53">
        <v>14099</v>
      </c>
      <c r="C82" s="57" t="s">
        <v>390</v>
      </c>
      <c r="D82" s="105">
        <v>10.4</v>
      </c>
    </row>
    <row r="83" spans="1:4" x14ac:dyDescent="0.15">
      <c r="A83" s="56" t="s">
        <v>203</v>
      </c>
      <c r="B83" s="53">
        <v>14104</v>
      </c>
      <c r="C83" s="57" t="s">
        <v>391</v>
      </c>
      <c r="D83" s="105">
        <v>3</v>
      </c>
    </row>
    <row r="84" spans="1:4" x14ac:dyDescent="0.15">
      <c r="A84" s="56" t="s">
        <v>204</v>
      </c>
      <c r="B84" s="53">
        <v>14117</v>
      </c>
      <c r="C84" s="57" t="s">
        <v>392</v>
      </c>
      <c r="D84" s="105">
        <v>14.61</v>
      </c>
    </row>
    <row r="85" spans="1:4" x14ac:dyDescent="0.15">
      <c r="A85" s="56" t="s">
        <v>205</v>
      </c>
      <c r="B85" s="53">
        <v>14172</v>
      </c>
      <c r="C85" s="57" t="s">
        <v>393</v>
      </c>
      <c r="D85" s="105">
        <v>37.19</v>
      </c>
    </row>
    <row r="86" spans="1:4" x14ac:dyDescent="0.15">
      <c r="A86" s="56" t="s">
        <v>206</v>
      </c>
      <c r="B86" s="53">
        <v>14400</v>
      </c>
      <c r="C86" s="57" t="s">
        <v>394</v>
      </c>
      <c r="D86" s="105">
        <v>19.68</v>
      </c>
    </row>
    <row r="87" spans="1:4" x14ac:dyDescent="0.15">
      <c r="A87" s="56" t="s">
        <v>207</v>
      </c>
      <c r="B87" s="53">
        <v>15201</v>
      </c>
      <c r="C87" s="57" t="s">
        <v>395</v>
      </c>
      <c r="D87" s="105">
        <v>301.89999999999998</v>
      </c>
    </row>
    <row r="88" spans="1:4" x14ac:dyDescent="0.15">
      <c r="A88" s="56" t="s">
        <v>208</v>
      </c>
      <c r="B88" s="53">
        <v>15204</v>
      </c>
      <c r="C88" s="57" t="s">
        <v>396</v>
      </c>
      <c r="D88" s="105">
        <v>52.66</v>
      </c>
    </row>
    <row r="89" spans="1:4" x14ac:dyDescent="0.15">
      <c r="A89" s="56" t="s">
        <v>209</v>
      </c>
      <c r="B89" s="53">
        <v>15206</v>
      </c>
      <c r="C89" s="57" t="s">
        <v>397</v>
      </c>
      <c r="D89" s="105">
        <v>66.180000000000007</v>
      </c>
    </row>
    <row r="90" spans="1:4" x14ac:dyDescent="0.15">
      <c r="A90" s="56" t="s">
        <v>210</v>
      </c>
      <c r="B90" s="53">
        <v>16020</v>
      </c>
      <c r="C90" s="57" t="s">
        <v>398</v>
      </c>
      <c r="D90" s="105">
        <v>2.58</v>
      </c>
    </row>
    <row r="91" spans="1:4" x14ac:dyDescent="0.15">
      <c r="A91" s="56" t="s">
        <v>211</v>
      </c>
      <c r="B91" s="53">
        <v>16046</v>
      </c>
      <c r="C91" s="57" t="s">
        <v>399</v>
      </c>
      <c r="D91" s="105">
        <v>4</v>
      </c>
    </row>
    <row r="92" spans="1:4" x14ac:dyDescent="0.15">
      <c r="A92" s="56" t="s">
        <v>212</v>
      </c>
      <c r="B92" s="53">
        <v>16048</v>
      </c>
      <c r="C92" s="57" t="s">
        <v>400</v>
      </c>
      <c r="D92" s="105">
        <v>28.34</v>
      </c>
    </row>
    <row r="93" spans="1:4" x14ac:dyDescent="0.15">
      <c r="A93" s="56" t="s">
        <v>213</v>
      </c>
      <c r="B93" s="53">
        <v>16049</v>
      </c>
      <c r="C93" s="57" t="s">
        <v>401</v>
      </c>
      <c r="D93" s="105">
        <v>44.36</v>
      </c>
    </row>
    <row r="94" spans="1:4" x14ac:dyDescent="0.15">
      <c r="A94" s="56" t="s">
        <v>214</v>
      </c>
      <c r="B94" s="53">
        <v>16050</v>
      </c>
      <c r="C94" s="57" t="s">
        <v>402</v>
      </c>
      <c r="D94" s="105">
        <v>65</v>
      </c>
    </row>
    <row r="95" spans="1:4" x14ac:dyDescent="0.15">
      <c r="A95" s="56" t="s">
        <v>215</v>
      </c>
      <c r="B95" s="53">
        <v>17001</v>
      </c>
      <c r="C95" s="57" t="s">
        <v>403</v>
      </c>
      <c r="D95" s="105">
        <v>2834.12</v>
      </c>
    </row>
    <row r="96" spans="1:4" x14ac:dyDescent="0.15">
      <c r="A96" s="56" t="s">
        <v>216</v>
      </c>
      <c r="B96" s="53">
        <v>17210</v>
      </c>
      <c r="C96" s="57" t="s">
        <v>404</v>
      </c>
      <c r="D96" s="105">
        <v>1137.7</v>
      </c>
    </row>
    <row r="97" spans="1:4" x14ac:dyDescent="0.15">
      <c r="A97" s="56" t="s">
        <v>217</v>
      </c>
      <c r="B97" s="53">
        <v>17216</v>
      </c>
      <c r="C97" s="57" t="s">
        <v>405</v>
      </c>
      <c r="D97" s="105">
        <v>203.11</v>
      </c>
    </row>
    <row r="98" spans="1:4" x14ac:dyDescent="0.15">
      <c r="A98" s="56" t="s">
        <v>218</v>
      </c>
      <c r="B98" s="53">
        <v>17400</v>
      </c>
      <c r="C98" s="57" t="s">
        <v>406</v>
      </c>
      <c r="D98" s="105">
        <v>243.75</v>
      </c>
    </row>
    <row r="99" spans="1:4" x14ac:dyDescent="0.15">
      <c r="A99" s="56" t="s">
        <v>219</v>
      </c>
      <c r="B99" s="53">
        <v>17401</v>
      </c>
      <c r="C99" s="57" t="s">
        <v>407</v>
      </c>
      <c r="D99" s="105">
        <v>984.65</v>
      </c>
    </row>
    <row r="100" spans="1:4" x14ac:dyDescent="0.15">
      <c r="A100" s="56" t="s">
        <v>220</v>
      </c>
      <c r="B100" s="53">
        <v>17402</v>
      </c>
      <c r="C100" s="57" t="s">
        <v>408</v>
      </c>
      <c r="D100" s="105">
        <v>81.400000000000006</v>
      </c>
    </row>
    <row r="101" spans="1:4" x14ac:dyDescent="0.15">
      <c r="A101" s="56" t="s">
        <v>221</v>
      </c>
      <c r="B101" s="53">
        <v>17403</v>
      </c>
      <c r="C101" s="57" t="s">
        <v>409</v>
      </c>
      <c r="D101" s="105">
        <v>812.46</v>
      </c>
    </row>
    <row r="102" spans="1:4" x14ac:dyDescent="0.15">
      <c r="A102" s="56" t="s">
        <v>222</v>
      </c>
      <c r="B102" s="53">
        <v>17404</v>
      </c>
      <c r="C102" s="57" t="s">
        <v>410</v>
      </c>
      <c r="D102" s="105">
        <v>10</v>
      </c>
    </row>
    <row r="103" spans="1:4" x14ac:dyDescent="0.15">
      <c r="A103" s="56" t="s">
        <v>223</v>
      </c>
      <c r="B103" s="53">
        <v>17405</v>
      </c>
      <c r="C103" s="57" t="s">
        <v>411</v>
      </c>
      <c r="D103" s="105">
        <v>1167.26</v>
      </c>
    </row>
    <row r="104" spans="1:4" x14ac:dyDescent="0.15">
      <c r="A104" s="56" t="s">
        <v>52</v>
      </c>
      <c r="B104" s="53">
        <v>17406</v>
      </c>
      <c r="C104" s="57" t="s">
        <v>412</v>
      </c>
      <c r="D104" s="105">
        <v>142.69999999999999</v>
      </c>
    </row>
    <row r="105" spans="1:4" x14ac:dyDescent="0.15">
      <c r="A105" s="56" t="s">
        <v>224</v>
      </c>
      <c r="B105" s="53">
        <v>17407</v>
      </c>
      <c r="C105" s="57" t="s">
        <v>413</v>
      </c>
      <c r="D105" s="105">
        <v>183</v>
      </c>
    </row>
    <row r="106" spans="1:4" x14ac:dyDescent="0.15">
      <c r="A106" s="56" t="s">
        <v>225</v>
      </c>
      <c r="B106" s="53">
        <v>17408</v>
      </c>
      <c r="C106" s="57" t="s">
        <v>414</v>
      </c>
      <c r="D106" s="105">
        <v>867.95</v>
      </c>
    </row>
    <row r="107" spans="1:4" x14ac:dyDescent="0.15">
      <c r="A107" s="56" t="s">
        <v>226</v>
      </c>
      <c r="B107" s="53">
        <v>17409</v>
      </c>
      <c r="C107" s="57" t="s">
        <v>415</v>
      </c>
      <c r="D107" s="105">
        <v>436.23</v>
      </c>
    </row>
    <row r="108" spans="1:4" x14ac:dyDescent="0.15">
      <c r="A108" s="56" t="s">
        <v>227</v>
      </c>
      <c r="B108" s="53">
        <v>17410</v>
      </c>
      <c r="C108" s="57" t="s">
        <v>416</v>
      </c>
      <c r="D108" s="105">
        <v>389.54</v>
      </c>
    </row>
    <row r="109" spans="1:4" x14ac:dyDescent="0.15">
      <c r="A109" s="56" t="s">
        <v>228</v>
      </c>
      <c r="B109" s="53">
        <v>17411</v>
      </c>
      <c r="C109" s="57" t="s">
        <v>417</v>
      </c>
      <c r="D109" s="105">
        <v>1116.0899999999999</v>
      </c>
    </row>
    <row r="110" spans="1:4" x14ac:dyDescent="0.15">
      <c r="A110" s="56" t="s">
        <v>229</v>
      </c>
      <c r="B110" s="53">
        <v>17412</v>
      </c>
      <c r="C110" s="57" t="s">
        <v>418</v>
      </c>
      <c r="D110" s="105">
        <v>513.16</v>
      </c>
    </row>
    <row r="111" spans="1:4" x14ac:dyDescent="0.15">
      <c r="A111" s="56" t="s">
        <v>230</v>
      </c>
      <c r="B111" s="53">
        <v>17414</v>
      </c>
      <c r="C111" s="57" t="s">
        <v>419</v>
      </c>
      <c r="D111" s="105">
        <v>1703.49</v>
      </c>
    </row>
    <row r="112" spans="1:4" x14ac:dyDescent="0.15">
      <c r="A112" s="56" t="s">
        <v>231</v>
      </c>
      <c r="B112" s="53">
        <v>17415</v>
      </c>
      <c r="C112" s="57" t="s">
        <v>420</v>
      </c>
      <c r="D112" s="105">
        <v>1325.58</v>
      </c>
    </row>
    <row r="113" spans="1:4" x14ac:dyDescent="0.15">
      <c r="A113" s="56" t="s">
        <v>232</v>
      </c>
      <c r="B113" s="53">
        <v>17417</v>
      </c>
      <c r="C113" s="57" t="s">
        <v>421</v>
      </c>
      <c r="D113" s="105">
        <v>1159.23</v>
      </c>
    </row>
    <row r="114" spans="1:4" x14ac:dyDescent="0.15">
      <c r="A114" s="56" t="s">
        <v>640</v>
      </c>
      <c r="B114" s="53" t="s">
        <v>620</v>
      </c>
      <c r="C114" s="57" t="s">
        <v>620</v>
      </c>
      <c r="D114" s="105">
        <v>22</v>
      </c>
    </row>
    <row r="115" spans="1:4" x14ac:dyDescent="0.15">
      <c r="A115" s="56" t="s">
        <v>613</v>
      </c>
      <c r="B115" s="53" t="s">
        <v>612</v>
      </c>
      <c r="C115" s="57" t="s">
        <v>612</v>
      </c>
      <c r="D115" s="105">
        <v>54.81</v>
      </c>
    </row>
    <row r="116" spans="1:4" x14ac:dyDescent="0.15">
      <c r="A116" s="56" t="s">
        <v>675</v>
      </c>
      <c r="B116" s="53">
        <v>17905</v>
      </c>
      <c r="C116" s="57" t="s">
        <v>671</v>
      </c>
      <c r="D116" s="105">
        <v>25</v>
      </c>
    </row>
    <row r="117" spans="1:4" x14ac:dyDescent="0.15">
      <c r="A117" s="56" t="s">
        <v>641</v>
      </c>
      <c r="B117" s="53" t="s">
        <v>621</v>
      </c>
      <c r="C117" s="57" t="s">
        <v>621</v>
      </c>
      <c r="D117" s="105">
        <v>18</v>
      </c>
    </row>
    <row r="118" spans="1:4" x14ac:dyDescent="0.15">
      <c r="A118" s="56" t="s">
        <v>676</v>
      </c>
      <c r="B118" s="53">
        <v>17910</v>
      </c>
      <c r="C118" s="57">
        <v>17910</v>
      </c>
      <c r="D118" s="105">
        <v>17.02</v>
      </c>
    </row>
    <row r="119" spans="1:4" x14ac:dyDescent="0.15">
      <c r="A119" s="56" t="s">
        <v>684</v>
      </c>
      <c r="B119" s="53">
        <v>17911</v>
      </c>
      <c r="C119" s="57" t="s">
        <v>683</v>
      </c>
      <c r="D119" s="105">
        <v>15.96</v>
      </c>
    </row>
    <row r="120" spans="1:4" x14ac:dyDescent="0.15">
      <c r="A120" s="56" t="s">
        <v>707</v>
      </c>
      <c r="B120" s="53">
        <v>17915</v>
      </c>
      <c r="C120" s="57" t="s">
        <v>695</v>
      </c>
      <c r="D120" s="105">
        <v>3.26</v>
      </c>
    </row>
    <row r="121" spans="1:4" x14ac:dyDescent="0.15">
      <c r="A121" s="56" t="s">
        <v>233</v>
      </c>
      <c r="B121" s="53">
        <v>18100</v>
      </c>
      <c r="C121" s="57" t="s">
        <v>422</v>
      </c>
      <c r="D121" s="105">
        <v>263.31</v>
      </c>
    </row>
    <row r="122" spans="1:4" x14ac:dyDescent="0.15">
      <c r="A122" s="56" t="s">
        <v>614</v>
      </c>
      <c r="B122" s="53">
        <v>18303</v>
      </c>
      <c r="C122" s="57" t="s">
        <v>423</v>
      </c>
      <c r="D122" s="105">
        <v>203.56</v>
      </c>
    </row>
    <row r="123" spans="1:4" x14ac:dyDescent="0.15">
      <c r="A123" s="56" t="s">
        <v>234</v>
      </c>
      <c r="B123" s="53">
        <v>18400</v>
      </c>
      <c r="C123" s="57" t="s">
        <v>424</v>
      </c>
      <c r="D123" s="105">
        <v>288.45</v>
      </c>
    </row>
    <row r="124" spans="1:4" x14ac:dyDescent="0.15">
      <c r="A124" s="56" t="s">
        <v>235</v>
      </c>
      <c r="B124" s="53">
        <v>18401</v>
      </c>
      <c r="C124" s="57" t="s">
        <v>425</v>
      </c>
      <c r="D124" s="105">
        <v>600.79999999999995</v>
      </c>
    </row>
    <row r="125" spans="1:4" x14ac:dyDescent="0.15">
      <c r="A125" s="56" t="s">
        <v>236</v>
      </c>
      <c r="B125" s="53">
        <v>18402</v>
      </c>
      <c r="C125" s="57" t="s">
        <v>426</v>
      </c>
      <c r="D125" s="105">
        <v>547.73</v>
      </c>
    </row>
    <row r="126" spans="1:4" x14ac:dyDescent="0.15">
      <c r="A126" s="56" t="s">
        <v>615</v>
      </c>
      <c r="B126" s="53">
        <v>18902</v>
      </c>
      <c r="C126" s="57" t="s">
        <v>622</v>
      </c>
      <c r="D126" s="105">
        <v>9</v>
      </c>
    </row>
    <row r="127" spans="1:4" x14ac:dyDescent="0.15">
      <c r="A127" s="56" t="s">
        <v>237</v>
      </c>
      <c r="B127" s="53">
        <v>19007</v>
      </c>
      <c r="C127" s="57" t="s">
        <v>427</v>
      </c>
      <c r="D127" s="105">
        <v>2.4</v>
      </c>
    </row>
    <row r="128" spans="1:4" x14ac:dyDescent="0.15">
      <c r="A128" s="56" t="s">
        <v>238</v>
      </c>
      <c r="B128" s="53">
        <v>19028</v>
      </c>
      <c r="C128" s="57" t="s">
        <v>428</v>
      </c>
      <c r="D128" s="105">
        <v>12.21</v>
      </c>
    </row>
    <row r="129" spans="1:4" x14ac:dyDescent="0.15">
      <c r="A129" s="56" t="s">
        <v>239</v>
      </c>
      <c r="B129" s="53">
        <v>19400</v>
      </c>
      <c r="C129" s="57" t="s">
        <v>429</v>
      </c>
      <c r="D129" s="105">
        <v>17.14</v>
      </c>
    </row>
    <row r="130" spans="1:4" x14ac:dyDescent="0.15">
      <c r="A130" s="56" t="s">
        <v>240</v>
      </c>
      <c r="B130" s="53">
        <v>19401</v>
      </c>
      <c r="C130" s="57" t="s">
        <v>430</v>
      </c>
      <c r="D130" s="105">
        <v>173.14</v>
      </c>
    </row>
    <row r="131" spans="1:4" x14ac:dyDescent="0.15">
      <c r="A131" s="56" t="s">
        <v>241</v>
      </c>
      <c r="B131" s="53">
        <v>19403</v>
      </c>
      <c r="C131" s="57" t="s">
        <v>431</v>
      </c>
      <c r="D131" s="105">
        <v>36.01</v>
      </c>
    </row>
    <row r="132" spans="1:4" x14ac:dyDescent="0.15">
      <c r="A132" s="56" t="s">
        <v>242</v>
      </c>
      <c r="B132" s="53">
        <v>19404</v>
      </c>
      <c r="C132" s="57" t="s">
        <v>432</v>
      </c>
      <c r="D132" s="105">
        <v>49.47</v>
      </c>
    </row>
    <row r="133" spans="1:4" x14ac:dyDescent="0.15">
      <c r="A133" s="56" t="s">
        <v>243</v>
      </c>
      <c r="B133" s="53">
        <v>20094</v>
      </c>
      <c r="C133" s="57" t="s">
        <v>433</v>
      </c>
      <c r="D133" s="105">
        <v>9</v>
      </c>
    </row>
    <row r="134" spans="1:4" x14ac:dyDescent="0.15">
      <c r="A134" s="56" t="s">
        <v>244</v>
      </c>
      <c r="B134" s="53">
        <v>20203</v>
      </c>
      <c r="C134" s="57" t="s">
        <v>434</v>
      </c>
      <c r="D134" s="105">
        <v>12.23</v>
      </c>
    </row>
    <row r="135" spans="1:4" x14ac:dyDescent="0.15">
      <c r="A135" s="56" t="s">
        <v>245</v>
      </c>
      <c r="B135" s="53">
        <v>20215</v>
      </c>
      <c r="C135" s="57" t="s">
        <v>435</v>
      </c>
      <c r="D135" s="105">
        <v>5.7</v>
      </c>
    </row>
    <row r="136" spans="1:4" x14ac:dyDescent="0.15">
      <c r="A136" s="56" t="s">
        <v>246</v>
      </c>
      <c r="B136" s="53">
        <v>20400</v>
      </c>
      <c r="C136" s="57" t="s">
        <v>436</v>
      </c>
      <c r="D136" s="105">
        <v>16.12</v>
      </c>
    </row>
    <row r="137" spans="1:4" x14ac:dyDescent="0.15">
      <c r="A137" s="56" t="s">
        <v>247</v>
      </c>
      <c r="B137" s="53">
        <v>20401</v>
      </c>
      <c r="C137" s="57" t="s">
        <v>437</v>
      </c>
      <c r="D137" s="105">
        <v>9.85</v>
      </c>
    </row>
    <row r="138" spans="1:4" x14ac:dyDescent="0.15">
      <c r="A138" s="56" t="s">
        <v>248</v>
      </c>
      <c r="B138" s="53">
        <v>20402</v>
      </c>
      <c r="C138" s="57" t="s">
        <v>438</v>
      </c>
      <c r="D138" s="105">
        <v>8.89</v>
      </c>
    </row>
    <row r="139" spans="1:4" x14ac:dyDescent="0.15">
      <c r="A139" s="56" t="s">
        <v>249</v>
      </c>
      <c r="B139" s="53">
        <v>20403</v>
      </c>
      <c r="C139" s="57" t="s">
        <v>439</v>
      </c>
      <c r="D139" s="105">
        <v>1.71</v>
      </c>
    </row>
    <row r="140" spans="1:4" x14ac:dyDescent="0.15">
      <c r="A140" s="56" t="s">
        <v>250</v>
      </c>
      <c r="B140" s="53">
        <v>20404</v>
      </c>
      <c r="C140" s="57" t="s">
        <v>440</v>
      </c>
      <c r="D140" s="105">
        <v>49.15</v>
      </c>
    </row>
    <row r="141" spans="1:4" x14ac:dyDescent="0.15">
      <c r="A141" s="56" t="s">
        <v>251</v>
      </c>
      <c r="B141" s="53">
        <v>20405</v>
      </c>
      <c r="C141" s="57" t="s">
        <v>441</v>
      </c>
      <c r="D141" s="105">
        <v>68.349999999999994</v>
      </c>
    </row>
    <row r="142" spans="1:4" x14ac:dyDescent="0.15">
      <c r="A142" s="56" t="s">
        <v>252</v>
      </c>
      <c r="B142" s="53">
        <v>20406</v>
      </c>
      <c r="C142" s="57" t="s">
        <v>442</v>
      </c>
      <c r="D142" s="105">
        <v>14.99</v>
      </c>
    </row>
    <row r="143" spans="1:4" x14ac:dyDescent="0.15">
      <c r="A143" s="56" t="s">
        <v>253</v>
      </c>
      <c r="B143" s="53">
        <v>21014</v>
      </c>
      <c r="C143" s="57" t="s">
        <v>443</v>
      </c>
      <c r="D143" s="105">
        <v>43.05</v>
      </c>
    </row>
    <row r="144" spans="1:4" x14ac:dyDescent="0.15">
      <c r="A144" s="56" t="s">
        <v>254</v>
      </c>
      <c r="B144" s="53">
        <v>21036</v>
      </c>
      <c r="C144" s="57" t="s">
        <v>444</v>
      </c>
      <c r="D144" s="105">
        <v>3.44</v>
      </c>
    </row>
    <row r="145" spans="1:4" x14ac:dyDescent="0.15">
      <c r="A145" s="56" t="s">
        <v>255</v>
      </c>
      <c r="B145" s="53">
        <v>21206</v>
      </c>
      <c r="C145" s="57" t="s">
        <v>445</v>
      </c>
      <c r="D145" s="105">
        <v>30.04</v>
      </c>
    </row>
    <row r="146" spans="1:4" x14ac:dyDescent="0.15">
      <c r="A146" s="56" t="s">
        <v>256</v>
      </c>
      <c r="B146" s="53">
        <v>21214</v>
      </c>
      <c r="C146" s="57" t="s">
        <v>446</v>
      </c>
      <c r="D146" s="105">
        <v>19.68</v>
      </c>
    </row>
    <row r="147" spans="1:4" x14ac:dyDescent="0.15">
      <c r="A147" s="56" t="s">
        <v>257</v>
      </c>
      <c r="B147" s="53">
        <v>21226</v>
      </c>
      <c r="C147" s="57" t="s">
        <v>447</v>
      </c>
      <c r="D147" s="105">
        <v>33.67</v>
      </c>
    </row>
    <row r="148" spans="1:4" x14ac:dyDescent="0.15">
      <c r="A148" s="56" t="s">
        <v>258</v>
      </c>
      <c r="B148" s="53">
        <v>21232</v>
      </c>
      <c r="C148" s="57" t="s">
        <v>448</v>
      </c>
      <c r="D148" s="105">
        <v>33.58</v>
      </c>
    </row>
    <row r="149" spans="1:4" x14ac:dyDescent="0.15">
      <c r="A149" s="56" t="s">
        <v>259</v>
      </c>
      <c r="B149" s="53">
        <v>21234</v>
      </c>
      <c r="C149" s="57" t="s">
        <v>449</v>
      </c>
      <c r="D149" s="105">
        <v>6</v>
      </c>
    </row>
    <row r="150" spans="1:4" x14ac:dyDescent="0.15">
      <c r="A150" s="56" t="s">
        <v>260</v>
      </c>
      <c r="B150" s="53">
        <v>21237</v>
      </c>
      <c r="C150" s="57" t="s">
        <v>450</v>
      </c>
      <c r="D150" s="105">
        <v>40.5</v>
      </c>
    </row>
    <row r="151" spans="1:4" x14ac:dyDescent="0.15">
      <c r="A151" s="56" t="s">
        <v>261</v>
      </c>
      <c r="B151" s="53">
        <v>21300</v>
      </c>
      <c r="C151" s="57" t="s">
        <v>451</v>
      </c>
      <c r="D151" s="105">
        <v>43.71</v>
      </c>
    </row>
    <row r="152" spans="1:4" x14ac:dyDescent="0.15">
      <c r="A152" s="56" t="s">
        <v>262</v>
      </c>
      <c r="B152" s="53">
        <v>21301</v>
      </c>
      <c r="C152" s="57" t="s">
        <v>452</v>
      </c>
      <c r="D152" s="105">
        <v>19.72</v>
      </c>
    </row>
    <row r="153" spans="1:4" x14ac:dyDescent="0.15">
      <c r="A153" s="56" t="s">
        <v>263</v>
      </c>
      <c r="B153" s="53">
        <v>21302</v>
      </c>
      <c r="C153" s="57" t="s">
        <v>453</v>
      </c>
      <c r="D153" s="105">
        <v>147.75</v>
      </c>
    </row>
    <row r="154" spans="1:4" x14ac:dyDescent="0.15">
      <c r="A154" s="56" t="s">
        <v>264</v>
      </c>
      <c r="B154" s="53">
        <v>21303</v>
      </c>
      <c r="C154" s="57" t="s">
        <v>454</v>
      </c>
      <c r="D154" s="105">
        <v>21.23</v>
      </c>
    </row>
    <row r="155" spans="1:4" x14ac:dyDescent="0.15">
      <c r="A155" s="56" t="s">
        <v>265</v>
      </c>
      <c r="B155" s="53">
        <v>21401</v>
      </c>
      <c r="C155" s="57" t="s">
        <v>455</v>
      </c>
      <c r="D155" s="105">
        <v>169.85</v>
      </c>
    </row>
    <row r="156" spans="1:4" x14ac:dyDescent="0.15">
      <c r="A156" s="56" t="s">
        <v>266</v>
      </c>
      <c r="B156" s="53">
        <v>22008</v>
      </c>
      <c r="C156" s="57" t="s">
        <v>456</v>
      </c>
      <c r="D156" s="105">
        <v>9.3000000000000007</v>
      </c>
    </row>
    <row r="157" spans="1:4" x14ac:dyDescent="0.15">
      <c r="A157" s="56" t="s">
        <v>616</v>
      </c>
      <c r="B157" s="53">
        <v>22009</v>
      </c>
      <c r="C157" s="57" t="s">
        <v>457</v>
      </c>
      <c r="D157" s="105">
        <v>32.08</v>
      </c>
    </row>
    <row r="158" spans="1:4" x14ac:dyDescent="0.15">
      <c r="A158" s="56" t="s">
        <v>267</v>
      </c>
      <c r="B158" s="53">
        <v>22017</v>
      </c>
      <c r="C158" s="57" t="s">
        <v>458</v>
      </c>
      <c r="D158" s="105">
        <v>9.7100000000000009</v>
      </c>
    </row>
    <row r="159" spans="1:4" x14ac:dyDescent="0.15">
      <c r="A159" s="56" t="s">
        <v>268</v>
      </c>
      <c r="B159" s="53">
        <v>22073</v>
      </c>
      <c r="C159" s="57" t="s">
        <v>459</v>
      </c>
      <c r="D159" s="105">
        <v>9.0299999999999994</v>
      </c>
    </row>
    <row r="160" spans="1:4" x14ac:dyDescent="0.15">
      <c r="A160" s="56" t="s">
        <v>269</v>
      </c>
      <c r="B160" s="53">
        <v>22105</v>
      </c>
      <c r="C160" s="57" t="s">
        <v>460</v>
      </c>
      <c r="D160" s="105">
        <v>17.53</v>
      </c>
    </row>
    <row r="161" spans="1:4" x14ac:dyDescent="0.15">
      <c r="A161" s="56" t="s">
        <v>270</v>
      </c>
      <c r="B161" s="53">
        <v>22200</v>
      </c>
      <c r="C161" s="57" t="s">
        <v>461</v>
      </c>
      <c r="D161" s="105">
        <v>15.86</v>
      </c>
    </row>
    <row r="162" spans="1:4" x14ac:dyDescent="0.15">
      <c r="A162" s="56" t="s">
        <v>271</v>
      </c>
      <c r="B162" s="53">
        <v>22204</v>
      </c>
      <c r="C162" s="57" t="s">
        <v>462</v>
      </c>
      <c r="D162" s="105">
        <v>12.86</v>
      </c>
    </row>
    <row r="163" spans="1:4" x14ac:dyDescent="0.15">
      <c r="A163" s="56" t="s">
        <v>272</v>
      </c>
      <c r="B163" s="53">
        <v>22207</v>
      </c>
      <c r="C163" s="57" t="s">
        <v>463</v>
      </c>
      <c r="D163" s="105">
        <v>33.799999999999997</v>
      </c>
    </row>
    <row r="164" spans="1:4" x14ac:dyDescent="0.15">
      <c r="A164" s="56" t="s">
        <v>273</v>
      </c>
      <c r="B164" s="53">
        <v>23042</v>
      </c>
      <c r="C164" s="57" t="s">
        <v>464</v>
      </c>
      <c r="D164" s="105">
        <v>11.1</v>
      </c>
    </row>
    <row r="165" spans="1:4" x14ac:dyDescent="0.15">
      <c r="A165" s="56" t="s">
        <v>274</v>
      </c>
      <c r="B165" s="53">
        <v>23054</v>
      </c>
      <c r="C165" s="57" t="s">
        <v>465</v>
      </c>
      <c r="D165" s="105">
        <v>12.15</v>
      </c>
    </row>
    <row r="166" spans="1:4" x14ac:dyDescent="0.15">
      <c r="A166" s="56" t="s">
        <v>275</v>
      </c>
      <c r="B166" s="53">
        <v>23309</v>
      </c>
      <c r="C166" s="57" t="s">
        <v>466</v>
      </c>
      <c r="D166" s="105">
        <v>231.51</v>
      </c>
    </row>
    <row r="167" spans="1:4" x14ac:dyDescent="0.15">
      <c r="A167" s="56" t="s">
        <v>70</v>
      </c>
      <c r="B167" s="53">
        <v>23311</v>
      </c>
      <c r="C167" s="57" t="s">
        <v>467</v>
      </c>
      <c r="D167" s="105">
        <v>46.21</v>
      </c>
    </row>
    <row r="168" spans="1:4" x14ac:dyDescent="0.15">
      <c r="A168" s="56" t="s">
        <v>276</v>
      </c>
      <c r="B168" s="53">
        <v>23402</v>
      </c>
      <c r="C168" s="57" t="s">
        <v>468</v>
      </c>
      <c r="D168" s="105">
        <v>47.36</v>
      </c>
    </row>
    <row r="169" spans="1:4" x14ac:dyDescent="0.15">
      <c r="A169" s="56" t="s">
        <v>277</v>
      </c>
      <c r="B169" s="53">
        <v>23403</v>
      </c>
      <c r="C169" s="57" t="s">
        <v>469</v>
      </c>
      <c r="D169" s="105">
        <v>123.08</v>
      </c>
    </row>
    <row r="170" spans="1:4" x14ac:dyDescent="0.15">
      <c r="A170" s="56" t="s">
        <v>278</v>
      </c>
      <c r="B170" s="53">
        <v>23404</v>
      </c>
      <c r="C170" s="57" t="s">
        <v>470</v>
      </c>
      <c r="D170" s="105">
        <v>22.39</v>
      </c>
    </row>
    <row r="171" spans="1:4" x14ac:dyDescent="0.15">
      <c r="A171" s="56" t="s">
        <v>279</v>
      </c>
      <c r="B171" s="53">
        <v>24014</v>
      </c>
      <c r="C171" s="57" t="s">
        <v>471</v>
      </c>
      <c r="D171" s="105">
        <v>9.5500000000000007</v>
      </c>
    </row>
    <row r="172" spans="1:4" x14ac:dyDescent="0.15">
      <c r="A172" s="56" t="s">
        <v>280</v>
      </c>
      <c r="B172" s="53">
        <v>24019</v>
      </c>
      <c r="C172" s="57" t="s">
        <v>472</v>
      </c>
      <c r="D172" s="105">
        <v>211.26</v>
      </c>
    </row>
    <row r="173" spans="1:4" x14ac:dyDescent="0.15">
      <c r="A173" s="56" t="s">
        <v>281</v>
      </c>
      <c r="B173" s="53">
        <v>24105</v>
      </c>
      <c r="C173" s="57" t="s">
        <v>473</v>
      </c>
      <c r="D173" s="105">
        <v>53.82</v>
      </c>
    </row>
    <row r="174" spans="1:4" x14ac:dyDescent="0.15">
      <c r="A174" s="56" t="s">
        <v>282</v>
      </c>
      <c r="B174" s="53">
        <v>24111</v>
      </c>
      <c r="C174" s="57" t="s">
        <v>474</v>
      </c>
      <c r="D174" s="105">
        <v>50.07</v>
      </c>
    </row>
    <row r="175" spans="1:4" x14ac:dyDescent="0.15">
      <c r="A175" s="56" t="s">
        <v>283</v>
      </c>
      <c r="B175" s="53">
        <v>24122</v>
      </c>
      <c r="C175" s="57" t="s">
        <v>475</v>
      </c>
      <c r="D175" s="105">
        <v>18.93</v>
      </c>
    </row>
    <row r="176" spans="1:4" x14ac:dyDescent="0.15">
      <c r="A176" s="56" t="s">
        <v>284</v>
      </c>
      <c r="B176" s="53">
        <v>24350</v>
      </c>
      <c r="C176" s="57" t="s">
        <v>476</v>
      </c>
      <c r="D176" s="105">
        <v>38.94</v>
      </c>
    </row>
    <row r="177" spans="1:4" x14ac:dyDescent="0.15">
      <c r="A177" s="56" t="s">
        <v>285</v>
      </c>
      <c r="B177" s="53">
        <v>24404</v>
      </c>
      <c r="C177" s="57" t="s">
        <v>477</v>
      </c>
      <c r="D177" s="105">
        <v>59.88</v>
      </c>
    </row>
    <row r="178" spans="1:4" x14ac:dyDescent="0.15">
      <c r="A178" s="56" t="s">
        <v>286</v>
      </c>
      <c r="B178" s="53">
        <v>24410</v>
      </c>
      <c r="C178" s="57" t="s">
        <v>478</v>
      </c>
      <c r="D178" s="105">
        <v>30.72</v>
      </c>
    </row>
    <row r="179" spans="1:4" x14ac:dyDescent="0.15">
      <c r="A179" s="56" t="s">
        <v>287</v>
      </c>
      <c r="B179" s="53">
        <v>25101</v>
      </c>
      <c r="C179" s="57" t="s">
        <v>479</v>
      </c>
      <c r="D179" s="105">
        <v>54.26</v>
      </c>
    </row>
    <row r="180" spans="1:4" x14ac:dyDescent="0.15">
      <c r="A180" s="56" t="s">
        <v>288</v>
      </c>
      <c r="B180" s="53">
        <v>25116</v>
      </c>
      <c r="C180" s="57" t="s">
        <v>480</v>
      </c>
      <c r="D180" s="105">
        <v>29.83</v>
      </c>
    </row>
    <row r="181" spans="1:4" x14ac:dyDescent="0.15">
      <c r="A181" s="56" t="s">
        <v>289</v>
      </c>
      <c r="B181" s="53">
        <v>25118</v>
      </c>
      <c r="C181" s="57" t="s">
        <v>481</v>
      </c>
      <c r="D181" s="105">
        <v>30.51</v>
      </c>
    </row>
    <row r="182" spans="1:4" x14ac:dyDescent="0.15">
      <c r="A182" s="56" t="s">
        <v>360</v>
      </c>
      <c r="B182" s="53">
        <v>25155</v>
      </c>
      <c r="C182" s="57" t="s">
        <v>482</v>
      </c>
      <c r="D182" s="105">
        <v>18.57</v>
      </c>
    </row>
    <row r="183" spans="1:4" x14ac:dyDescent="0.15">
      <c r="A183" s="56" t="s">
        <v>290</v>
      </c>
      <c r="B183" s="53">
        <v>25160</v>
      </c>
      <c r="C183" s="57" t="s">
        <v>483</v>
      </c>
      <c r="D183" s="105">
        <v>19.96</v>
      </c>
    </row>
    <row r="184" spans="1:4" x14ac:dyDescent="0.15">
      <c r="A184" s="56" t="s">
        <v>291</v>
      </c>
      <c r="B184" s="53">
        <v>25200</v>
      </c>
      <c r="C184" s="57" t="s">
        <v>484</v>
      </c>
      <c r="D184" s="105">
        <v>9.1</v>
      </c>
    </row>
    <row r="185" spans="1:4" x14ac:dyDescent="0.15">
      <c r="A185" s="56" t="s">
        <v>292</v>
      </c>
      <c r="B185" s="53">
        <v>26056</v>
      </c>
      <c r="C185" s="57" t="s">
        <v>485</v>
      </c>
      <c r="D185" s="105">
        <v>57.94</v>
      </c>
    </row>
    <row r="186" spans="1:4" x14ac:dyDescent="0.15">
      <c r="A186" s="56" t="s">
        <v>293</v>
      </c>
      <c r="B186" s="53">
        <v>26059</v>
      </c>
      <c r="C186" s="57" t="s">
        <v>486</v>
      </c>
      <c r="D186" s="105">
        <v>18.04</v>
      </c>
    </row>
    <row r="187" spans="1:4" x14ac:dyDescent="0.15">
      <c r="A187" s="56" t="s">
        <v>294</v>
      </c>
      <c r="B187" s="53">
        <v>26070</v>
      </c>
      <c r="C187" s="57" t="s">
        <v>487</v>
      </c>
      <c r="D187" s="105">
        <v>17.809999999999999</v>
      </c>
    </row>
    <row r="188" spans="1:4" x14ac:dyDescent="0.15">
      <c r="A188" s="56" t="s">
        <v>295</v>
      </c>
      <c r="B188" s="53">
        <v>27001</v>
      </c>
      <c r="C188" s="57" t="s">
        <v>488</v>
      </c>
      <c r="D188" s="105">
        <v>163.11000000000001</v>
      </c>
    </row>
    <row r="189" spans="1:4" x14ac:dyDescent="0.15">
      <c r="A189" s="56" t="s">
        <v>296</v>
      </c>
      <c r="B189" s="53">
        <v>27003</v>
      </c>
      <c r="C189" s="57" t="s">
        <v>489</v>
      </c>
      <c r="D189" s="105">
        <v>1078.67</v>
      </c>
    </row>
    <row r="190" spans="1:4" x14ac:dyDescent="0.15">
      <c r="A190" s="56" t="s">
        <v>297</v>
      </c>
      <c r="B190" s="53">
        <v>27010</v>
      </c>
      <c r="C190" s="57" t="s">
        <v>490</v>
      </c>
      <c r="D190" s="105">
        <v>1496.55</v>
      </c>
    </row>
    <row r="191" spans="1:4" x14ac:dyDescent="0.15">
      <c r="A191" s="56" t="s">
        <v>298</v>
      </c>
      <c r="B191" s="53">
        <v>27019</v>
      </c>
      <c r="C191" s="57" t="s">
        <v>491</v>
      </c>
      <c r="D191" s="105">
        <v>11.1</v>
      </c>
    </row>
    <row r="192" spans="1:4" x14ac:dyDescent="0.15">
      <c r="A192" s="56" t="s">
        <v>299</v>
      </c>
      <c r="B192" s="53">
        <v>27083</v>
      </c>
      <c r="C192" s="57" t="s">
        <v>492</v>
      </c>
      <c r="D192" s="105">
        <v>282.39</v>
      </c>
    </row>
    <row r="193" spans="1:4" x14ac:dyDescent="0.15">
      <c r="A193" s="56" t="s">
        <v>300</v>
      </c>
      <c r="B193" s="53">
        <v>27320</v>
      </c>
      <c r="C193" s="57" t="s">
        <v>493</v>
      </c>
      <c r="D193" s="105">
        <v>492.42</v>
      </c>
    </row>
    <row r="194" spans="1:4" x14ac:dyDescent="0.15">
      <c r="A194" s="56" t="s">
        <v>301</v>
      </c>
      <c r="B194" s="53">
        <v>27343</v>
      </c>
      <c r="C194" s="57" t="s">
        <v>494</v>
      </c>
      <c r="D194" s="105">
        <v>78.099999999999994</v>
      </c>
    </row>
    <row r="195" spans="1:4" x14ac:dyDescent="0.15">
      <c r="A195" s="56" t="s">
        <v>302</v>
      </c>
      <c r="B195" s="53">
        <v>27344</v>
      </c>
      <c r="C195" s="57" t="s">
        <v>495</v>
      </c>
      <c r="D195" s="105">
        <v>128.33000000000001</v>
      </c>
    </row>
    <row r="196" spans="1:4" x14ac:dyDescent="0.15">
      <c r="A196" s="56" t="s">
        <v>303</v>
      </c>
      <c r="B196" s="53">
        <v>27400</v>
      </c>
      <c r="C196" s="57" t="s">
        <v>496</v>
      </c>
      <c r="D196" s="105">
        <v>644.99</v>
      </c>
    </row>
    <row r="197" spans="1:4" x14ac:dyDescent="0.15">
      <c r="A197" s="56" t="s">
        <v>304</v>
      </c>
      <c r="B197" s="53">
        <v>27401</v>
      </c>
      <c r="C197" s="57" t="s">
        <v>497</v>
      </c>
      <c r="D197" s="105">
        <v>510.76</v>
      </c>
    </row>
    <row r="198" spans="1:4" x14ac:dyDescent="0.15">
      <c r="A198" s="56" t="s">
        <v>305</v>
      </c>
      <c r="B198" s="53">
        <v>27402</v>
      </c>
      <c r="C198" s="57" t="s">
        <v>498</v>
      </c>
      <c r="D198" s="105">
        <v>409.73</v>
      </c>
    </row>
    <row r="199" spans="1:4" x14ac:dyDescent="0.15">
      <c r="A199" s="56" t="s">
        <v>306</v>
      </c>
      <c r="B199" s="53">
        <v>27403</v>
      </c>
      <c r="C199" s="57" t="s">
        <v>499</v>
      </c>
      <c r="D199" s="105">
        <v>1050.94</v>
      </c>
    </row>
    <row r="200" spans="1:4" x14ac:dyDescent="0.15">
      <c r="A200" s="56" t="s">
        <v>307</v>
      </c>
      <c r="B200" s="53">
        <v>27404</v>
      </c>
      <c r="C200" s="57" t="s">
        <v>500</v>
      </c>
      <c r="D200" s="105">
        <v>89.61</v>
      </c>
    </row>
    <row r="201" spans="1:4" x14ac:dyDescent="0.15">
      <c r="A201" s="56" t="s">
        <v>308</v>
      </c>
      <c r="B201" s="53">
        <v>27416</v>
      </c>
      <c r="C201" s="57" t="s">
        <v>501</v>
      </c>
      <c r="D201" s="105">
        <v>195.98</v>
      </c>
    </row>
    <row r="202" spans="1:4" x14ac:dyDescent="0.15">
      <c r="A202" s="56" t="s">
        <v>309</v>
      </c>
      <c r="B202" s="53">
        <v>27417</v>
      </c>
      <c r="C202" s="57" t="s">
        <v>502</v>
      </c>
      <c r="D202" s="105">
        <v>190.92</v>
      </c>
    </row>
    <row r="203" spans="1:4" x14ac:dyDescent="0.15">
      <c r="A203" s="56" t="s">
        <v>686</v>
      </c>
      <c r="B203" s="53">
        <v>27901</v>
      </c>
      <c r="C203" s="57" t="s">
        <v>685</v>
      </c>
      <c r="D203" s="105">
        <v>37.93</v>
      </c>
    </row>
    <row r="204" spans="1:4" x14ac:dyDescent="0.15">
      <c r="A204" s="56" t="s">
        <v>642</v>
      </c>
      <c r="B204" s="53" t="s">
        <v>623</v>
      </c>
      <c r="C204" s="57" t="s">
        <v>623</v>
      </c>
      <c r="D204" s="105">
        <v>10</v>
      </c>
    </row>
    <row r="205" spans="1:4" x14ac:dyDescent="0.15">
      <c r="A205" s="56" t="s">
        <v>59</v>
      </c>
      <c r="B205" s="53">
        <v>28010</v>
      </c>
      <c r="C205" s="57" t="s">
        <v>503</v>
      </c>
      <c r="D205" s="105">
        <v>1</v>
      </c>
    </row>
    <row r="206" spans="1:4" x14ac:dyDescent="0.15">
      <c r="A206" s="56" t="s">
        <v>71</v>
      </c>
      <c r="B206" s="53">
        <v>28137</v>
      </c>
      <c r="C206" s="57" t="s">
        <v>504</v>
      </c>
      <c r="D206" s="105">
        <v>41.76</v>
      </c>
    </row>
    <row r="207" spans="1:4" x14ac:dyDescent="0.15">
      <c r="A207" s="56" t="s">
        <v>72</v>
      </c>
      <c r="B207" s="53">
        <v>28144</v>
      </c>
      <c r="C207" s="57" t="s">
        <v>505</v>
      </c>
      <c r="D207" s="105">
        <v>18.8</v>
      </c>
    </row>
    <row r="208" spans="1:4" x14ac:dyDescent="0.15">
      <c r="A208" s="56" t="s">
        <v>73</v>
      </c>
      <c r="B208" s="53">
        <v>28149</v>
      </c>
      <c r="C208" s="57" t="s">
        <v>506</v>
      </c>
      <c r="D208" s="105">
        <v>42</v>
      </c>
    </row>
    <row r="209" spans="1:4" x14ac:dyDescent="0.15">
      <c r="A209" s="56" t="s">
        <v>310</v>
      </c>
      <c r="B209" s="53">
        <v>29011</v>
      </c>
      <c r="C209" s="57" t="s">
        <v>507</v>
      </c>
      <c r="D209" s="105">
        <v>28.54</v>
      </c>
    </row>
    <row r="210" spans="1:4" x14ac:dyDescent="0.15">
      <c r="A210" s="56" t="s">
        <v>74</v>
      </c>
      <c r="B210" s="53">
        <v>29100</v>
      </c>
      <c r="C210" s="57" t="s">
        <v>508</v>
      </c>
      <c r="D210" s="105">
        <v>190.44</v>
      </c>
    </row>
    <row r="211" spans="1:4" x14ac:dyDescent="0.15">
      <c r="A211" s="56" t="s">
        <v>75</v>
      </c>
      <c r="B211" s="53">
        <v>29101</v>
      </c>
      <c r="C211" s="57" t="s">
        <v>509</v>
      </c>
      <c r="D211" s="105">
        <v>245.13</v>
      </c>
    </row>
    <row r="212" spans="1:4" x14ac:dyDescent="0.15">
      <c r="A212" s="56" t="s">
        <v>311</v>
      </c>
      <c r="B212" s="53">
        <v>29103</v>
      </c>
      <c r="C212" s="57" t="s">
        <v>510</v>
      </c>
      <c r="D212" s="105">
        <v>145.83000000000001</v>
      </c>
    </row>
    <row r="213" spans="1:4" x14ac:dyDescent="0.15">
      <c r="A213" s="56" t="s">
        <v>312</v>
      </c>
      <c r="B213" s="53">
        <v>29311</v>
      </c>
      <c r="C213" s="57" t="s">
        <v>511</v>
      </c>
      <c r="D213" s="105">
        <v>33.869999999999997</v>
      </c>
    </row>
    <row r="214" spans="1:4" x14ac:dyDescent="0.15">
      <c r="A214" s="56" t="s">
        <v>313</v>
      </c>
      <c r="B214" s="53">
        <v>29317</v>
      </c>
      <c r="C214" s="57" t="s">
        <v>512</v>
      </c>
      <c r="D214" s="105">
        <v>22.75</v>
      </c>
    </row>
    <row r="215" spans="1:4" x14ac:dyDescent="0.15">
      <c r="A215" s="56" t="s">
        <v>617</v>
      </c>
      <c r="B215" s="53">
        <v>29320</v>
      </c>
      <c r="C215" s="57" t="s">
        <v>513</v>
      </c>
      <c r="D215" s="105">
        <v>346.39</v>
      </c>
    </row>
    <row r="216" spans="1:4" x14ac:dyDescent="0.15">
      <c r="A216" s="56" t="s">
        <v>314</v>
      </c>
      <c r="B216" s="53">
        <v>30002</v>
      </c>
      <c r="C216" s="57" t="s">
        <v>514</v>
      </c>
      <c r="D216" s="105">
        <v>4.1399999999999997</v>
      </c>
    </row>
    <row r="217" spans="1:4" x14ac:dyDescent="0.15">
      <c r="A217" s="56" t="s">
        <v>315</v>
      </c>
      <c r="B217" s="53">
        <v>30029</v>
      </c>
      <c r="C217" s="57" t="s">
        <v>515</v>
      </c>
      <c r="D217" s="105">
        <v>4.49</v>
      </c>
    </row>
    <row r="218" spans="1:4" x14ac:dyDescent="0.15">
      <c r="A218" s="56" t="s">
        <v>316</v>
      </c>
      <c r="B218" s="53">
        <v>30031</v>
      </c>
      <c r="C218" s="57" t="s">
        <v>516</v>
      </c>
      <c r="D218" s="105">
        <v>10.5</v>
      </c>
    </row>
    <row r="219" spans="1:4" x14ac:dyDescent="0.15">
      <c r="A219" s="56" t="s">
        <v>317</v>
      </c>
      <c r="B219" s="53">
        <v>30303</v>
      </c>
      <c r="C219" s="57" t="s">
        <v>517</v>
      </c>
      <c r="D219" s="105">
        <v>47.1</v>
      </c>
    </row>
    <row r="220" spans="1:4" x14ac:dyDescent="0.15">
      <c r="A220" s="56" t="s">
        <v>318</v>
      </c>
      <c r="B220" s="53">
        <v>31002</v>
      </c>
      <c r="C220" s="57" t="s">
        <v>518</v>
      </c>
      <c r="D220" s="105">
        <v>1038.27</v>
      </c>
    </row>
    <row r="221" spans="1:4" x14ac:dyDescent="0.15">
      <c r="A221" s="56" t="s">
        <v>319</v>
      </c>
      <c r="B221" s="53">
        <v>31004</v>
      </c>
      <c r="C221" s="57" t="s">
        <v>519</v>
      </c>
      <c r="D221" s="105">
        <v>440.36</v>
      </c>
    </row>
    <row r="222" spans="1:4" x14ac:dyDescent="0.15">
      <c r="A222" s="56" t="s">
        <v>320</v>
      </c>
      <c r="B222" s="53">
        <v>31006</v>
      </c>
      <c r="C222" s="57" t="s">
        <v>520</v>
      </c>
      <c r="D222" s="105">
        <v>845.82</v>
      </c>
    </row>
    <row r="223" spans="1:4" x14ac:dyDescent="0.15">
      <c r="A223" s="56" t="s">
        <v>321</v>
      </c>
      <c r="B223" s="53">
        <v>31015</v>
      </c>
      <c r="C223" s="57" t="s">
        <v>521</v>
      </c>
      <c r="D223" s="105">
        <v>1013.91</v>
      </c>
    </row>
    <row r="224" spans="1:4" x14ac:dyDescent="0.15">
      <c r="A224" s="56" t="s">
        <v>322</v>
      </c>
      <c r="B224" s="53">
        <v>31016</v>
      </c>
      <c r="C224" s="57" t="s">
        <v>522</v>
      </c>
      <c r="D224" s="105">
        <v>284.89999999999998</v>
      </c>
    </row>
    <row r="225" spans="1:4" x14ac:dyDescent="0.15">
      <c r="A225" s="56" t="s">
        <v>323</v>
      </c>
      <c r="B225" s="53">
        <v>31025</v>
      </c>
      <c r="C225" s="57" t="s">
        <v>523</v>
      </c>
      <c r="D225" s="105">
        <v>536.23</v>
      </c>
    </row>
    <row r="226" spans="1:4" x14ac:dyDescent="0.15">
      <c r="A226" s="56" t="s">
        <v>324</v>
      </c>
      <c r="B226" s="53">
        <v>31063</v>
      </c>
      <c r="C226" s="57" t="s">
        <v>524</v>
      </c>
      <c r="D226" s="105">
        <v>2.98</v>
      </c>
    </row>
    <row r="227" spans="1:4" x14ac:dyDescent="0.15">
      <c r="A227" s="56" t="s">
        <v>325</v>
      </c>
      <c r="B227" s="53">
        <v>31103</v>
      </c>
      <c r="C227" s="57" t="s">
        <v>525</v>
      </c>
      <c r="D227" s="105">
        <v>298.83999999999997</v>
      </c>
    </row>
    <row r="228" spans="1:4" x14ac:dyDescent="0.15">
      <c r="A228" s="56" t="s">
        <v>326</v>
      </c>
      <c r="B228" s="53">
        <v>31201</v>
      </c>
      <c r="C228" s="57" t="s">
        <v>526</v>
      </c>
      <c r="D228" s="105">
        <v>493.76</v>
      </c>
    </row>
    <row r="229" spans="1:4" x14ac:dyDescent="0.15">
      <c r="A229" s="56" t="s">
        <v>327</v>
      </c>
      <c r="B229" s="53">
        <v>31306</v>
      </c>
      <c r="C229" s="57" t="s">
        <v>527</v>
      </c>
      <c r="D229" s="105">
        <v>122.6</v>
      </c>
    </row>
    <row r="230" spans="1:4" x14ac:dyDescent="0.15">
      <c r="A230" s="56" t="s">
        <v>328</v>
      </c>
      <c r="B230" s="53">
        <v>31311</v>
      </c>
      <c r="C230" s="57" t="s">
        <v>528</v>
      </c>
      <c r="D230" s="105">
        <v>98.46</v>
      </c>
    </row>
    <row r="231" spans="1:4" x14ac:dyDescent="0.15">
      <c r="A231" s="56" t="s">
        <v>329</v>
      </c>
      <c r="B231" s="53">
        <v>31330</v>
      </c>
      <c r="C231" s="57" t="s">
        <v>529</v>
      </c>
      <c r="D231" s="105">
        <v>20.78</v>
      </c>
    </row>
    <row r="232" spans="1:4" x14ac:dyDescent="0.15">
      <c r="A232" s="56" t="s">
        <v>330</v>
      </c>
      <c r="B232" s="53">
        <v>31332</v>
      </c>
      <c r="C232" s="57" t="s">
        <v>530</v>
      </c>
      <c r="D232" s="105">
        <v>100.99</v>
      </c>
    </row>
    <row r="233" spans="1:4" x14ac:dyDescent="0.15">
      <c r="A233" s="56" t="s">
        <v>79</v>
      </c>
      <c r="B233" s="53">
        <v>31401</v>
      </c>
      <c r="C233" s="57" t="s">
        <v>531</v>
      </c>
      <c r="D233" s="105">
        <v>231.37</v>
      </c>
    </row>
    <row r="234" spans="1:4" x14ac:dyDescent="0.15">
      <c r="A234" s="56" t="s">
        <v>331</v>
      </c>
      <c r="B234" s="53">
        <v>32081</v>
      </c>
      <c r="C234" s="57" t="s">
        <v>532</v>
      </c>
      <c r="D234" s="105">
        <v>1586.25</v>
      </c>
    </row>
    <row r="235" spans="1:4" x14ac:dyDescent="0.15">
      <c r="A235" s="56" t="s">
        <v>332</v>
      </c>
      <c r="B235" s="53">
        <v>32123</v>
      </c>
      <c r="C235" s="57" t="s">
        <v>533</v>
      </c>
      <c r="D235" s="105">
        <v>5.27</v>
      </c>
    </row>
    <row r="236" spans="1:4" x14ac:dyDescent="0.15">
      <c r="A236" s="56" t="s">
        <v>333</v>
      </c>
      <c r="B236" s="53">
        <v>32312</v>
      </c>
      <c r="C236" s="57" t="s">
        <v>534</v>
      </c>
      <c r="D236" s="105">
        <v>3.49</v>
      </c>
    </row>
    <row r="237" spans="1:4" x14ac:dyDescent="0.15">
      <c r="A237" s="56" t="s">
        <v>334</v>
      </c>
      <c r="B237" s="53">
        <v>32325</v>
      </c>
      <c r="C237" s="57" t="s">
        <v>535</v>
      </c>
      <c r="D237" s="105">
        <v>77.66</v>
      </c>
    </row>
    <row r="238" spans="1:4" x14ac:dyDescent="0.15">
      <c r="A238" s="56" t="s">
        <v>335</v>
      </c>
      <c r="B238" s="53">
        <v>32326</v>
      </c>
      <c r="C238" s="57" t="s">
        <v>536</v>
      </c>
      <c r="D238" s="105">
        <v>102.26</v>
      </c>
    </row>
    <row r="239" spans="1:4" x14ac:dyDescent="0.15">
      <c r="A239" s="56" t="s">
        <v>336</v>
      </c>
      <c r="B239" s="53">
        <v>32354</v>
      </c>
      <c r="C239" s="57" t="s">
        <v>537</v>
      </c>
      <c r="D239" s="105">
        <v>514.55999999999995</v>
      </c>
    </row>
    <row r="240" spans="1:4" x14ac:dyDescent="0.15">
      <c r="A240" s="56" t="s">
        <v>337</v>
      </c>
      <c r="B240" s="53">
        <v>32356</v>
      </c>
      <c r="C240" s="57" t="s">
        <v>538</v>
      </c>
      <c r="D240" s="105">
        <v>746.89</v>
      </c>
    </row>
    <row r="241" spans="1:4" x14ac:dyDescent="0.15">
      <c r="A241" s="56" t="s">
        <v>338</v>
      </c>
      <c r="B241" s="53">
        <v>32358</v>
      </c>
      <c r="C241" s="57" t="s">
        <v>539</v>
      </c>
      <c r="D241" s="105">
        <v>49.5</v>
      </c>
    </row>
    <row r="242" spans="1:4" x14ac:dyDescent="0.15">
      <c r="A242" s="56" t="s">
        <v>339</v>
      </c>
      <c r="B242" s="53">
        <v>32360</v>
      </c>
      <c r="C242" s="57" t="s">
        <v>540</v>
      </c>
      <c r="D242" s="105">
        <v>267.64</v>
      </c>
    </row>
    <row r="243" spans="1:4" x14ac:dyDescent="0.15">
      <c r="A243" s="56" t="s">
        <v>80</v>
      </c>
      <c r="B243" s="53">
        <v>32361</v>
      </c>
      <c r="C243" s="57" t="s">
        <v>541</v>
      </c>
      <c r="D243" s="105">
        <v>199.89</v>
      </c>
    </row>
    <row r="244" spans="1:4" x14ac:dyDescent="0.15">
      <c r="A244" s="56" t="s">
        <v>340</v>
      </c>
      <c r="B244" s="53">
        <v>32362</v>
      </c>
      <c r="C244" s="57" t="s">
        <v>542</v>
      </c>
      <c r="D244" s="105">
        <v>31.35</v>
      </c>
    </row>
    <row r="245" spans="1:4" x14ac:dyDescent="0.15">
      <c r="A245" s="56" t="s">
        <v>53</v>
      </c>
      <c r="B245" s="53">
        <v>32363</v>
      </c>
      <c r="C245" s="57" t="s">
        <v>543</v>
      </c>
      <c r="D245" s="105">
        <v>186.36</v>
      </c>
    </row>
    <row r="246" spans="1:4" x14ac:dyDescent="0.15">
      <c r="A246" s="56" t="s">
        <v>341</v>
      </c>
      <c r="B246" s="53">
        <v>32414</v>
      </c>
      <c r="C246" s="57" t="s">
        <v>544</v>
      </c>
      <c r="D246" s="105">
        <v>120.81</v>
      </c>
    </row>
    <row r="247" spans="1:4" x14ac:dyDescent="0.15">
      <c r="A247" s="56" t="s">
        <v>342</v>
      </c>
      <c r="B247" s="53">
        <v>32416</v>
      </c>
      <c r="C247" s="57" t="s">
        <v>545</v>
      </c>
      <c r="D247" s="105">
        <v>71.180000000000007</v>
      </c>
    </row>
    <row r="248" spans="1:4" x14ac:dyDescent="0.15">
      <c r="A248" s="56" t="s">
        <v>643</v>
      </c>
      <c r="B248" s="53" t="s">
        <v>624</v>
      </c>
      <c r="C248" s="57" t="s">
        <v>624</v>
      </c>
      <c r="D248" s="105">
        <v>29.62</v>
      </c>
    </row>
    <row r="249" spans="1:4" x14ac:dyDescent="0.15">
      <c r="A249" s="56" t="s">
        <v>644</v>
      </c>
      <c r="B249" s="53" t="s">
        <v>625</v>
      </c>
      <c r="C249" s="57" t="s">
        <v>625</v>
      </c>
      <c r="D249" s="105">
        <v>28.05</v>
      </c>
    </row>
    <row r="250" spans="1:4" x14ac:dyDescent="0.15">
      <c r="A250" s="56" t="s">
        <v>343</v>
      </c>
      <c r="B250" s="53">
        <v>33030</v>
      </c>
      <c r="C250" s="57" t="s">
        <v>546</v>
      </c>
      <c r="D250" s="105">
        <v>3.14</v>
      </c>
    </row>
    <row r="251" spans="1:4" x14ac:dyDescent="0.15">
      <c r="A251" s="56" t="s">
        <v>344</v>
      </c>
      <c r="B251" s="53">
        <v>33036</v>
      </c>
      <c r="C251" s="57" t="s">
        <v>547</v>
      </c>
      <c r="D251" s="105">
        <v>38.35</v>
      </c>
    </row>
    <row r="252" spans="1:4" x14ac:dyDescent="0.15">
      <c r="A252" s="56" t="s">
        <v>345</v>
      </c>
      <c r="B252" s="53">
        <v>33049</v>
      </c>
      <c r="C252" s="57" t="s">
        <v>548</v>
      </c>
      <c r="D252" s="105">
        <v>30.46</v>
      </c>
    </row>
    <row r="253" spans="1:4" x14ac:dyDescent="0.15">
      <c r="A253" s="56" t="s">
        <v>346</v>
      </c>
      <c r="B253" s="53">
        <v>33070</v>
      </c>
      <c r="C253" s="57" t="s">
        <v>549</v>
      </c>
      <c r="D253" s="105">
        <v>38.96</v>
      </c>
    </row>
    <row r="254" spans="1:4" x14ac:dyDescent="0.15">
      <c r="A254" s="56" t="s">
        <v>347</v>
      </c>
      <c r="B254" s="53">
        <v>33115</v>
      </c>
      <c r="C254" s="57" t="s">
        <v>550</v>
      </c>
      <c r="D254" s="105">
        <v>91.23</v>
      </c>
    </row>
    <row r="255" spans="1:4" x14ac:dyDescent="0.15">
      <c r="A255" s="56" t="s">
        <v>348</v>
      </c>
      <c r="B255" s="53">
        <v>33183</v>
      </c>
      <c r="C255" s="57" t="s">
        <v>551</v>
      </c>
      <c r="D255" s="105">
        <v>8.27</v>
      </c>
    </row>
    <row r="256" spans="1:4" x14ac:dyDescent="0.15">
      <c r="A256" s="56" t="s">
        <v>349</v>
      </c>
      <c r="B256" s="53">
        <v>33202</v>
      </c>
      <c r="C256" s="57" t="s">
        <v>552</v>
      </c>
      <c r="D256" s="105">
        <v>4.8600000000000003</v>
      </c>
    </row>
    <row r="257" spans="1:4" x14ac:dyDescent="0.15">
      <c r="A257" s="56" t="s">
        <v>54</v>
      </c>
      <c r="B257" s="53">
        <v>33205</v>
      </c>
      <c r="C257" s="57" t="s">
        <v>553</v>
      </c>
      <c r="D257" s="105">
        <v>2.17</v>
      </c>
    </row>
    <row r="258" spans="1:4" x14ac:dyDescent="0.15">
      <c r="A258" s="56" t="s">
        <v>55</v>
      </c>
      <c r="B258" s="53">
        <v>33206</v>
      </c>
      <c r="C258" s="57" t="s">
        <v>554</v>
      </c>
      <c r="D258" s="105">
        <v>11.06</v>
      </c>
    </row>
    <row r="259" spans="1:4" x14ac:dyDescent="0.15">
      <c r="A259" s="56" t="s">
        <v>0</v>
      </c>
      <c r="B259" s="53">
        <v>33207</v>
      </c>
      <c r="C259" s="57" t="s">
        <v>555</v>
      </c>
      <c r="D259" s="105">
        <v>23.68</v>
      </c>
    </row>
    <row r="260" spans="1:4" x14ac:dyDescent="0.15">
      <c r="A260" s="56" t="s">
        <v>1</v>
      </c>
      <c r="B260" s="53">
        <v>33211</v>
      </c>
      <c r="C260" s="57" t="s">
        <v>556</v>
      </c>
      <c r="D260" s="105">
        <v>14.25</v>
      </c>
    </row>
    <row r="261" spans="1:4" x14ac:dyDescent="0.15">
      <c r="A261" s="56" t="s">
        <v>2</v>
      </c>
      <c r="B261" s="53">
        <v>33212</v>
      </c>
      <c r="C261" s="57" t="s">
        <v>557</v>
      </c>
      <c r="D261" s="105">
        <v>52.3</v>
      </c>
    </row>
    <row r="262" spans="1:4" x14ac:dyDescent="0.15">
      <c r="A262" s="56" t="s">
        <v>3</v>
      </c>
      <c r="B262" s="53">
        <v>34002</v>
      </c>
      <c r="C262" s="57" t="s">
        <v>558</v>
      </c>
      <c r="D262" s="105">
        <v>290.22000000000003</v>
      </c>
    </row>
    <row r="263" spans="1:4" x14ac:dyDescent="0.15">
      <c r="A263" s="56" t="s">
        <v>4</v>
      </c>
      <c r="B263" s="53">
        <v>34003</v>
      </c>
      <c r="C263" s="57" t="s">
        <v>559</v>
      </c>
      <c r="D263" s="105">
        <v>771.41</v>
      </c>
    </row>
    <row r="264" spans="1:4" x14ac:dyDescent="0.15">
      <c r="A264" s="56" t="s">
        <v>5</v>
      </c>
      <c r="B264" s="53">
        <v>34033</v>
      </c>
      <c r="C264" s="57" t="s">
        <v>560</v>
      </c>
      <c r="D264" s="105">
        <v>336.59</v>
      </c>
    </row>
    <row r="265" spans="1:4" x14ac:dyDescent="0.15">
      <c r="A265" s="56" t="s">
        <v>6</v>
      </c>
      <c r="B265" s="53">
        <v>34111</v>
      </c>
      <c r="C265" s="57" t="s">
        <v>561</v>
      </c>
      <c r="D265" s="105">
        <v>520.03</v>
      </c>
    </row>
    <row r="266" spans="1:4" x14ac:dyDescent="0.15">
      <c r="A266" s="56" t="s">
        <v>7</v>
      </c>
      <c r="B266" s="53">
        <v>34307</v>
      </c>
      <c r="C266" s="57" t="s">
        <v>562</v>
      </c>
      <c r="D266" s="105">
        <v>48.67</v>
      </c>
    </row>
    <row r="267" spans="1:4" x14ac:dyDescent="0.15">
      <c r="A267" s="56" t="s">
        <v>8</v>
      </c>
      <c r="B267" s="53">
        <v>34324</v>
      </c>
      <c r="C267" s="57" t="s">
        <v>563</v>
      </c>
      <c r="D267" s="105">
        <v>33.29</v>
      </c>
    </row>
    <row r="268" spans="1:4" x14ac:dyDescent="0.15">
      <c r="A268" s="56" t="s">
        <v>9</v>
      </c>
      <c r="B268" s="53">
        <v>34401</v>
      </c>
      <c r="C268" s="57" t="s">
        <v>564</v>
      </c>
      <c r="D268" s="105">
        <v>113.14</v>
      </c>
    </row>
    <row r="269" spans="1:4" x14ac:dyDescent="0.15">
      <c r="A269" s="56" t="s">
        <v>10</v>
      </c>
      <c r="B269" s="53">
        <v>34402</v>
      </c>
      <c r="C269" s="57" t="s">
        <v>565</v>
      </c>
      <c r="D269" s="105">
        <v>63.33</v>
      </c>
    </row>
    <row r="270" spans="1:4" x14ac:dyDescent="0.15">
      <c r="A270" s="56" t="s">
        <v>674</v>
      </c>
      <c r="B270" s="53">
        <v>34901</v>
      </c>
      <c r="C270" s="57" t="s">
        <v>673</v>
      </c>
      <c r="D270" s="105">
        <v>10.5</v>
      </c>
    </row>
    <row r="271" spans="1:4" x14ac:dyDescent="0.15">
      <c r="A271" s="56" t="s">
        <v>11</v>
      </c>
      <c r="B271" s="53">
        <v>35200</v>
      </c>
      <c r="C271" s="57" t="s">
        <v>566</v>
      </c>
      <c r="D271" s="105">
        <v>24.82</v>
      </c>
    </row>
    <row r="272" spans="1:4" x14ac:dyDescent="0.15">
      <c r="A272" s="56" t="s">
        <v>12</v>
      </c>
      <c r="B272" s="53">
        <v>36101</v>
      </c>
      <c r="C272" s="57" t="s">
        <v>567</v>
      </c>
      <c r="D272" s="105">
        <v>2</v>
      </c>
    </row>
    <row r="273" spans="1:4" x14ac:dyDescent="0.15">
      <c r="A273" s="56" t="s">
        <v>13</v>
      </c>
      <c r="B273" s="53">
        <v>36140</v>
      </c>
      <c r="C273" s="57" t="s">
        <v>568</v>
      </c>
      <c r="D273" s="105">
        <v>284.88</v>
      </c>
    </row>
    <row r="274" spans="1:4" x14ac:dyDescent="0.15">
      <c r="A274" s="56" t="s">
        <v>14</v>
      </c>
      <c r="B274" s="53">
        <v>36250</v>
      </c>
      <c r="C274" s="57" t="s">
        <v>569</v>
      </c>
      <c r="D274" s="105">
        <v>79.760000000000005</v>
      </c>
    </row>
    <row r="275" spans="1:4" x14ac:dyDescent="0.15">
      <c r="A275" s="56" t="s">
        <v>15</v>
      </c>
      <c r="B275" s="53">
        <v>36300</v>
      </c>
      <c r="C275" s="57" t="s">
        <v>570</v>
      </c>
      <c r="D275" s="105">
        <v>16.649999999999999</v>
      </c>
    </row>
    <row r="276" spans="1:4" x14ac:dyDescent="0.15">
      <c r="A276" s="56" t="s">
        <v>56</v>
      </c>
      <c r="B276" s="53">
        <v>36400</v>
      </c>
      <c r="C276" s="57" t="s">
        <v>571</v>
      </c>
      <c r="D276" s="105">
        <v>39.92</v>
      </c>
    </row>
    <row r="277" spans="1:4" x14ac:dyDescent="0.15">
      <c r="A277" s="56" t="s">
        <v>16</v>
      </c>
      <c r="B277" s="53">
        <v>36401</v>
      </c>
      <c r="C277" s="57" t="s">
        <v>572</v>
      </c>
      <c r="D277" s="105">
        <v>17.43</v>
      </c>
    </row>
    <row r="278" spans="1:4" x14ac:dyDescent="0.15">
      <c r="A278" s="56" t="s">
        <v>17</v>
      </c>
      <c r="B278" s="53">
        <v>36402</v>
      </c>
      <c r="C278" s="57" t="s">
        <v>573</v>
      </c>
      <c r="D278" s="105">
        <v>15.81</v>
      </c>
    </row>
    <row r="279" spans="1:4" x14ac:dyDescent="0.15">
      <c r="A279" s="56" t="s">
        <v>688</v>
      </c>
      <c r="B279" s="53">
        <v>36901</v>
      </c>
      <c r="C279" s="57" t="s">
        <v>687</v>
      </c>
      <c r="D279" s="105">
        <v>5.4</v>
      </c>
    </row>
    <row r="280" spans="1:4" x14ac:dyDescent="0.15">
      <c r="A280" s="56" t="s">
        <v>18</v>
      </c>
      <c r="B280" s="53">
        <v>37501</v>
      </c>
      <c r="C280" s="57" t="s">
        <v>574</v>
      </c>
      <c r="D280" s="105">
        <v>625.32000000000005</v>
      </c>
    </row>
    <row r="281" spans="1:4" x14ac:dyDescent="0.15">
      <c r="A281" s="56" t="s">
        <v>19</v>
      </c>
      <c r="B281" s="53">
        <v>37502</v>
      </c>
      <c r="C281" s="57" t="s">
        <v>575</v>
      </c>
      <c r="D281" s="105">
        <v>233.68</v>
      </c>
    </row>
    <row r="282" spans="1:4" x14ac:dyDescent="0.15">
      <c r="A282" s="56" t="s">
        <v>20</v>
      </c>
      <c r="B282" s="53">
        <v>37503</v>
      </c>
      <c r="C282" s="57" t="s">
        <v>576</v>
      </c>
      <c r="D282" s="105">
        <v>114.78</v>
      </c>
    </row>
    <row r="283" spans="1:4" x14ac:dyDescent="0.15">
      <c r="A283" s="56" t="s">
        <v>21</v>
      </c>
      <c r="B283" s="53">
        <v>37504</v>
      </c>
      <c r="C283" s="57" t="s">
        <v>577</v>
      </c>
      <c r="D283" s="105">
        <v>173.46</v>
      </c>
    </row>
    <row r="284" spans="1:4" x14ac:dyDescent="0.15">
      <c r="A284" s="56" t="s">
        <v>22</v>
      </c>
      <c r="B284" s="53">
        <v>37505</v>
      </c>
      <c r="C284" s="57" t="s">
        <v>578</v>
      </c>
      <c r="D284" s="105">
        <v>89.94</v>
      </c>
    </row>
    <row r="285" spans="1:4" x14ac:dyDescent="0.15">
      <c r="A285" s="56" t="s">
        <v>23</v>
      </c>
      <c r="B285" s="53">
        <v>37506</v>
      </c>
      <c r="C285" s="57" t="s">
        <v>579</v>
      </c>
      <c r="D285" s="105">
        <v>105.93</v>
      </c>
    </row>
    <row r="286" spans="1:4" x14ac:dyDescent="0.15">
      <c r="A286" s="56" t="s">
        <v>24</v>
      </c>
      <c r="B286" s="53">
        <v>37507</v>
      </c>
      <c r="C286" s="57" t="s">
        <v>580</v>
      </c>
      <c r="D286" s="105">
        <v>98.76</v>
      </c>
    </row>
    <row r="287" spans="1:4" x14ac:dyDescent="0.15">
      <c r="A287" s="56" t="s">
        <v>618</v>
      </c>
      <c r="B287" s="53">
        <v>37903</v>
      </c>
      <c r="C287" s="57" t="s">
        <v>626</v>
      </c>
      <c r="D287" s="105">
        <v>44</v>
      </c>
    </row>
    <row r="288" spans="1:4" x14ac:dyDescent="0.15">
      <c r="A288" s="56" t="s">
        <v>60</v>
      </c>
      <c r="B288" s="53">
        <v>38126</v>
      </c>
      <c r="C288" s="57" t="s">
        <v>581</v>
      </c>
      <c r="D288" s="105">
        <v>11.71</v>
      </c>
    </row>
    <row r="289" spans="1:4" x14ac:dyDescent="0.15">
      <c r="A289" s="56" t="s">
        <v>51</v>
      </c>
      <c r="B289" s="53">
        <v>38264</v>
      </c>
      <c r="C289" s="57" t="s">
        <v>582</v>
      </c>
      <c r="D289" s="105">
        <v>2.67</v>
      </c>
    </row>
    <row r="290" spans="1:4" x14ac:dyDescent="0.15">
      <c r="A290" s="56" t="s">
        <v>25</v>
      </c>
      <c r="B290" s="53">
        <v>38265</v>
      </c>
      <c r="C290" s="57" t="s">
        <v>583</v>
      </c>
      <c r="D290" s="105">
        <v>15.57</v>
      </c>
    </row>
    <row r="291" spans="1:4" x14ac:dyDescent="0.15">
      <c r="A291" s="56" t="s">
        <v>26</v>
      </c>
      <c r="B291" s="53">
        <v>38267</v>
      </c>
      <c r="C291" s="57" t="s">
        <v>584</v>
      </c>
      <c r="D291" s="105">
        <v>153.38</v>
      </c>
    </row>
    <row r="292" spans="1:4" x14ac:dyDescent="0.15">
      <c r="A292" s="56" t="s">
        <v>27</v>
      </c>
      <c r="B292" s="53">
        <v>38300</v>
      </c>
      <c r="C292" s="57" t="s">
        <v>585</v>
      </c>
      <c r="D292" s="105">
        <v>31.58</v>
      </c>
    </row>
    <row r="293" spans="1:4" x14ac:dyDescent="0.15">
      <c r="A293" s="56" t="s">
        <v>28</v>
      </c>
      <c r="B293" s="53">
        <v>38301</v>
      </c>
      <c r="C293" s="57" t="s">
        <v>586</v>
      </c>
      <c r="D293" s="105">
        <v>15.03</v>
      </c>
    </row>
    <row r="294" spans="1:4" x14ac:dyDescent="0.15">
      <c r="A294" s="56" t="s">
        <v>29</v>
      </c>
      <c r="B294" s="53">
        <v>38302</v>
      </c>
      <c r="C294" s="57" t="s">
        <v>587</v>
      </c>
      <c r="D294" s="105">
        <v>11</v>
      </c>
    </row>
    <row r="295" spans="1:4" x14ac:dyDescent="0.15">
      <c r="A295" s="56" t="s">
        <v>30</v>
      </c>
      <c r="B295" s="53">
        <v>38304</v>
      </c>
      <c r="C295" s="57" t="s">
        <v>588</v>
      </c>
      <c r="D295" s="105">
        <v>3.49</v>
      </c>
    </row>
    <row r="296" spans="1:4" x14ac:dyDescent="0.15">
      <c r="A296" s="56" t="s">
        <v>31</v>
      </c>
      <c r="B296" s="53">
        <v>38306</v>
      </c>
      <c r="C296" s="57" t="s">
        <v>589</v>
      </c>
      <c r="D296" s="105">
        <v>14.4</v>
      </c>
    </row>
    <row r="297" spans="1:4" x14ac:dyDescent="0.15">
      <c r="A297" s="56" t="s">
        <v>32</v>
      </c>
      <c r="B297" s="53">
        <v>38308</v>
      </c>
      <c r="C297" s="57" t="s">
        <v>590</v>
      </c>
      <c r="D297" s="105">
        <v>11.67</v>
      </c>
    </row>
    <row r="298" spans="1:4" x14ac:dyDescent="0.15">
      <c r="A298" s="56" t="s">
        <v>33</v>
      </c>
      <c r="B298" s="53">
        <v>38320</v>
      </c>
      <c r="C298" s="57" t="s">
        <v>591</v>
      </c>
      <c r="D298" s="105">
        <v>15.67</v>
      </c>
    </row>
    <row r="299" spans="1:4" x14ac:dyDescent="0.15">
      <c r="A299" s="56" t="s">
        <v>354</v>
      </c>
      <c r="B299" s="53">
        <v>38322</v>
      </c>
      <c r="C299" s="57" t="s">
        <v>592</v>
      </c>
      <c r="D299" s="105">
        <v>14.3</v>
      </c>
    </row>
    <row r="300" spans="1:4" x14ac:dyDescent="0.15">
      <c r="A300" s="56" t="s">
        <v>34</v>
      </c>
      <c r="B300" s="53">
        <v>38324</v>
      </c>
      <c r="C300" s="57" t="s">
        <v>593</v>
      </c>
      <c r="D300" s="105">
        <v>11.25</v>
      </c>
    </row>
    <row r="301" spans="1:4" x14ac:dyDescent="0.15">
      <c r="A301" s="56" t="s">
        <v>35</v>
      </c>
      <c r="B301" s="53">
        <v>39002</v>
      </c>
      <c r="C301" s="57" t="s">
        <v>594</v>
      </c>
      <c r="D301" s="105">
        <v>29.03</v>
      </c>
    </row>
    <row r="302" spans="1:4" x14ac:dyDescent="0.15">
      <c r="A302" s="56" t="s">
        <v>36</v>
      </c>
      <c r="B302" s="53">
        <v>39003</v>
      </c>
      <c r="C302" s="57" t="s">
        <v>595</v>
      </c>
      <c r="D302" s="105">
        <v>67.23</v>
      </c>
    </row>
    <row r="303" spans="1:4" x14ac:dyDescent="0.15">
      <c r="A303" s="56" t="s">
        <v>37</v>
      </c>
      <c r="B303" s="53">
        <v>39007</v>
      </c>
      <c r="C303" s="59" t="s">
        <v>596</v>
      </c>
      <c r="D303" s="105">
        <v>737.57</v>
      </c>
    </row>
    <row r="304" spans="1:4" x14ac:dyDescent="0.15">
      <c r="A304" s="56" t="s">
        <v>57</v>
      </c>
      <c r="B304" s="53">
        <v>39090</v>
      </c>
      <c r="C304" s="59" t="s">
        <v>597</v>
      </c>
      <c r="D304" s="105">
        <v>165.82</v>
      </c>
    </row>
    <row r="305" spans="1:4" x14ac:dyDescent="0.15">
      <c r="A305" s="56" t="s">
        <v>38</v>
      </c>
      <c r="B305" s="53">
        <v>39119</v>
      </c>
      <c r="C305" s="59" t="s">
        <v>598</v>
      </c>
      <c r="D305" s="105">
        <v>176.2</v>
      </c>
    </row>
    <row r="306" spans="1:4" x14ac:dyDescent="0.15">
      <c r="A306" s="56" t="s">
        <v>39</v>
      </c>
      <c r="B306" s="53">
        <v>39120</v>
      </c>
      <c r="C306" s="59" t="s">
        <v>599</v>
      </c>
      <c r="D306" s="105">
        <v>45.08</v>
      </c>
    </row>
    <row r="307" spans="1:4" x14ac:dyDescent="0.15">
      <c r="A307" s="56" t="s">
        <v>40</v>
      </c>
      <c r="B307" s="53">
        <v>39200</v>
      </c>
      <c r="C307" s="59" t="s">
        <v>600</v>
      </c>
      <c r="D307" s="105">
        <v>179</v>
      </c>
    </row>
    <row r="308" spans="1:4" x14ac:dyDescent="0.15">
      <c r="A308" s="56" t="s">
        <v>41</v>
      </c>
      <c r="B308" s="53">
        <v>39201</v>
      </c>
      <c r="C308" s="59" t="s">
        <v>601</v>
      </c>
      <c r="D308" s="105">
        <v>331.18</v>
      </c>
    </row>
    <row r="309" spans="1:4" x14ac:dyDescent="0.15">
      <c r="A309" s="56" t="s">
        <v>42</v>
      </c>
      <c r="B309" s="53">
        <v>39202</v>
      </c>
      <c r="C309" s="59" t="s">
        <v>602</v>
      </c>
      <c r="D309" s="105">
        <v>182.57</v>
      </c>
    </row>
    <row r="310" spans="1:4" x14ac:dyDescent="0.15">
      <c r="A310" s="56" t="s">
        <v>43</v>
      </c>
      <c r="B310" s="53">
        <v>39203</v>
      </c>
      <c r="C310" s="59" t="s">
        <v>603</v>
      </c>
      <c r="D310" s="105">
        <v>56.33</v>
      </c>
    </row>
    <row r="311" spans="1:4" x14ac:dyDescent="0.15">
      <c r="A311" s="56" t="s">
        <v>44</v>
      </c>
      <c r="B311" s="53">
        <v>39204</v>
      </c>
      <c r="C311" s="59" t="s">
        <v>604</v>
      </c>
      <c r="D311" s="105">
        <v>77.069999999999993</v>
      </c>
    </row>
    <row r="312" spans="1:4" x14ac:dyDescent="0.15">
      <c r="A312" s="56" t="s">
        <v>45</v>
      </c>
      <c r="B312" s="53">
        <v>39205</v>
      </c>
      <c r="C312" s="59" t="s">
        <v>605</v>
      </c>
      <c r="D312" s="105">
        <v>67.3</v>
      </c>
    </row>
    <row r="313" spans="1:4" x14ac:dyDescent="0.15">
      <c r="A313" s="56" t="s">
        <v>46</v>
      </c>
      <c r="B313" s="53">
        <v>39207</v>
      </c>
      <c r="C313" s="59" t="s">
        <v>606</v>
      </c>
      <c r="D313" s="105">
        <v>170.05</v>
      </c>
    </row>
    <row r="314" spans="1:4" x14ac:dyDescent="0.15">
      <c r="A314" s="56" t="s">
        <v>58</v>
      </c>
      <c r="B314" s="53">
        <v>39208</v>
      </c>
      <c r="C314" s="59" t="s">
        <v>607</v>
      </c>
      <c r="D314" s="105">
        <v>247.15</v>
      </c>
    </row>
    <row r="315" spans="1:4" x14ac:dyDescent="0.15">
      <c r="A315" s="56" t="s">
        <v>47</v>
      </c>
      <c r="B315" s="53">
        <v>39209</v>
      </c>
      <c r="C315" s="59" t="s">
        <v>608</v>
      </c>
      <c r="D315" s="105">
        <v>52.91</v>
      </c>
    </row>
    <row r="316" spans="1:4" x14ac:dyDescent="0.15">
      <c r="A316" s="56" t="s">
        <v>705</v>
      </c>
      <c r="B316" s="53">
        <v>39901</v>
      </c>
      <c r="C316" s="59">
        <v>39901</v>
      </c>
      <c r="D316" s="105">
        <v>12</v>
      </c>
    </row>
    <row r="317" spans="1:4" x14ac:dyDescent="0.15">
      <c r="A317" s="56" t="s">
        <v>61</v>
      </c>
      <c r="B317" s="6"/>
      <c r="D317" s="45">
        <v>57198.57</v>
      </c>
    </row>
  </sheetData>
  <autoFilter ref="A4:D317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>
      <pane ySplit="4" topLeftCell="A118" activePane="bottomLeft" state="frozen"/>
      <selection pane="bottomLeft" activeCell="I298" sqref="I298"/>
    </sheetView>
  </sheetViews>
  <sheetFormatPr defaultRowHeight="10.5" x14ac:dyDescent="0.15"/>
  <cols>
    <col min="1" max="1" width="14.42578125" style="6" bestFit="1" customWidth="1"/>
    <col min="2" max="2" width="9.140625" style="60"/>
    <col min="3" max="3" width="8.7109375" style="6" customWidth="1"/>
    <col min="4" max="4" width="10.85546875" style="61" customWidth="1"/>
    <col min="5" max="16384" width="9.140625" style="6"/>
  </cols>
  <sheetData>
    <row r="1" spans="1:4" x14ac:dyDescent="0.15">
      <c r="A1" s="48"/>
      <c r="B1" s="49" t="s">
        <v>706</v>
      </c>
      <c r="D1" s="45"/>
    </row>
    <row r="2" spans="1:4" x14ac:dyDescent="0.15">
      <c r="B2" s="48" t="s">
        <v>62</v>
      </c>
      <c r="D2" s="45"/>
    </row>
    <row r="3" spans="1:4" ht="11.25" thickBot="1" x14ac:dyDescent="0.2">
      <c r="B3" s="48" t="s">
        <v>63</v>
      </c>
      <c r="D3" s="45" t="s">
        <v>77</v>
      </c>
    </row>
    <row r="4" spans="1:4" ht="11.25" thickBot="1" x14ac:dyDescent="0.2">
      <c r="A4" s="50" t="s">
        <v>78</v>
      </c>
      <c r="B4" s="48" t="s">
        <v>64</v>
      </c>
      <c r="D4" s="51">
        <f>SUM(D5:D316)</f>
        <v>72586.569999999992</v>
      </c>
    </row>
    <row r="5" spans="1:4" x14ac:dyDescent="0.15">
      <c r="A5" s="52" t="s">
        <v>84</v>
      </c>
      <c r="B5" s="53" t="s">
        <v>83</v>
      </c>
      <c r="C5" s="54" t="s">
        <v>83</v>
      </c>
      <c r="D5" s="55">
        <v>10.5</v>
      </c>
    </row>
    <row r="6" spans="1:4" x14ac:dyDescent="0.15">
      <c r="A6" s="52" t="s">
        <v>86</v>
      </c>
      <c r="B6" s="53" t="s">
        <v>85</v>
      </c>
      <c r="C6" s="54" t="s">
        <v>85</v>
      </c>
      <c r="D6" s="55">
        <v>1.99</v>
      </c>
    </row>
    <row r="7" spans="1:4" x14ac:dyDescent="0.15">
      <c r="A7" s="52" t="s">
        <v>88</v>
      </c>
      <c r="B7" s="53" t="s">
        <v>87</v>
      </c>
      <c r="C7" s="54" t="s">
        <v>87</v>
      </c>
      <c r="D7" s="55">
        <v>280.87</v>
      </c>
    </row>
    <row r="8" spans="1:4" x14ac:dyDescent="0.15">
      <c r="A8" s="52" t="s">
        <v>90</v>
      </c>
      <c r="B8" s="53" t="s">
        <v>89</v>
      </c>
      <c r="C8" s="54" t="s">
        <v>89</v>
      </c>
      <c r="D8" s="55">
        <v>17.989999999999998</v>
      </c>
    </row>
    <row r="9" spans="1:4" x14ac:dyDescent="0.15">
      <c r="A9" s="52" t="s">
        <v>92</v>
      </c>
      <c r="B9" s="53" t="s">
        <v>91</v>
      </c>
      <c r="C9" s="54" t="s">
        <v>91</v>
      </c>
      <c r="D9" s="55">
        <v>25.5</v>
      </c>
    </row>
    <row r="10" spans="1:4" x14ac:dyDescent="0.15">
      <c r="A10" s="52" t="s">
        <v>94</v>
      </c>
      <c r="B10" s="53" t="s">
        <v>93</v>
      </c>
      <c r="C10" s="54" t="s">
        <v>93</v>
      </c>
      <c r="D10" s="55">
        <v>163.85</v>
      </c>
    </row>
    <row r="11" spans="1:4" x14ac:dyDescent="0.15">
      <c r="A11" s="52" t="s">
        <v>96</v>
      </c>
      <c r="B11" s="53" t="s">
        <v>95</v>
      </c>
      <c r="C11" s="54" t="s">
        <v>95</v>
      </c>
      <c r="D11" s="55">
        <v>39.4</v>
      </c>
    </row>
    <row r="12" spans="1:4" x14ac:dyDescent="0.15">
      <c r="A12" s="52" t="s">
        <v>98</v>
      </c>
      <c r="B12" s="53" t="s">
        <v>97</v>
      </c>
      <c r="C12" s="54" t="s">
        <v>97</v>
      </c>
      <c r="D12" s="55">
        <v>1197.9100000000001</v>
      </c>
    </row>
    <row r="13" spans="1:4" x14ac:dyDescent="0.15">
      <c r="A13" s="52" t="s">
        <v>100</v>
      </c>
      <c r="B13" s="53" t="s">
        <v>99</v>
      </c>
      <c r="C13" s="54" t="s">
        <v>99</v>
      </c>
      <c r="D13" s="55">
        <v>9.68</v>
      </c>
    </row>
    <row r="14" spans="1:4" x14ac:dyDescent="0.15">
      <c r="A14" s="52" t="s">
        <v>66</v>
      </c>
      <c r="B14" s="53" t="s">
        <v>101</v>
      </c>
      <c r="C14" s="54" t="s">
        <v>101</v>
      </c>
      <c r="D14" s="55">
        <v>87.26</v>
      </c>
    </row>
    <row r="15" spans="1:4" x14ac:dyDescent="0.15">
      <c r="A15" s="52" t="s">
        <v>103</v>
      </c>
      <c r="B15" s="53" t="s">
        <v>102</v>
      </c>
      <c r="C15" s="54" t="s">
        <v>102</v>
      </c>
      <c r="D15" s="55">
        <v>57.6</v>
      </c>
    </row>
    <row r="16" spans="1:4" x14ac:dyDescent="0.15">
      <c r="A16" s="52" t="s">
        <v>105</v>
      </c>
      <c r="B16" s="53" t="s">
        <v>104</v>
      </c>
      <c r="C16" s="54" t="s">
        <v>104</v>
      </c>
      <c r="D16" s="55">
        <v>165.52</v>
      </c>
    </row>
    <row r="17" spans="1:4" x14ac:dyDescent="0.15">
      <c r="A17" s="52" t="s">
        <v>107</v>
      </c>
      <c r="B17" s="53" t="s">
        <v>106</v>
      </c>
      <c r="C17" s="54" t="s">
        <v>106</v>
      </c>
      <c r="D17" s="55">
        <v>831.67</v>
      </c>
    </row>
    <row r="18" spans="1:4" x14ac:dyDescent="0.15">
      <c r="A18" s="52" t="s">
        <v>109</v>
      </c>
      <c r="B18" s="53" t="s">
        <v>108</v>
      </c>
      <c r="C18" s="54" t="s">
        <v>108</v>
      </c>
      <c r="D18" s="55">
        <v>44.56</v>
      </c>
    </row>
    <row r="19" spans="1:4" x14ac:dyDescent="0.15">
      <c r="A19" s="52" t="s">
        <v>111</v>
      </c>
      <c r="B19" s="53" t="s">
        <v>110</v>
      </c>
      <c r="C19" s="54" t="s">
        <v>110</v>
      </c>
      <c r="D19" s="55">
        <v>1</v>
      </c>
    </row>
    <row r="20" spans="1:4" x14ac:dyDescent="0.15">
      <c r="A20" s="52" t="s">
        <v>113</v>
      </c>
      <c r="B20" s="53" t="s">
        <v>112</v>
      </c>
      <c r="C20" s="54" t="s">
        <v>112</v>
      </c>
      <c r="D20" s="55">
        <v>23</v>
      </c>
    </row>
    <row r="21" spans="1:4" x14ac:dyDescent="0.15">
      <c r="A21" s="52" t="s">
        <v>115</v>
      </c>
      <c r="B21" s="53" t="s">
        <v>114</v>
      </c>
      <c r="C21" s="54" t="s">
        <v>114</v>
      </c>
      <c r="D21" s="55">
        <v>96.37</v>
      </c>
    </row>
    <row r="22" spans="1:4" x14ac:dyDescent="0.15">
      <c r="A22" s="52" t="s">
        <v>117</v>
      </c>
      <c r="B22" s="53" t="s">
        <v>116</v>
      </c>
      <c r="C22" s="54" t="s">
        <v>116</v>
      </c>
      <c r="D22" s="55">
        <v>103.35</v>
      </c>
    </row>
    <row r="23" spans="1:4" x14ac:dyDescent="0.15">
      <c r="A23" s="52" t="s">
        <v>119</v>
      </c>
      <c r="B23" s="53" t="s">
        <v>118</v>
      </c>
      <c r="C23" s="54" t="s">
        <v>118</v>
      </c>
      <c r="D23" s="55">
        <v>87.3</v>
      </c>
    </row>
    <row r="24" spans="1:4" x14ac:dyDescent="0.15">
      <c r="A24" s="52" t="s">
        <v>121</v>
      </c>
      <c r="B24" s="53" t="s">
        <v>120</v>
      </c>
      <c r="C24" s="54" t="s">
        <v>120</v>
      </c>
      <c r="D24" s="55">
        <v>520.15</v>
      </c>
    </row>
    <row r="25" spans="1:4" x14ac:dyDescent="0.15">
      <c r="A25" s="52" t="s">
        <v>123</v>
      </c>
      <c r="B25" s="53" t="s">
        <v>122</v>
      </c>
      <c r="C25" s="54" t="s">
        <v>122</v>
      </c>
      <c r="D25" s="55">
        <v>244.77</v>
      </c>
    </row>
    <row r="26" spans="1:4" x14ac:dyDescent="0.15">
      <c r="A26" s="52" t="s">
        <v>125</v>
      </c>
      <c r="B26" s="53" t="s">
        <v>124</v>
      </c>
      <c r="C26" s="54" t="s">
        <v>124</v>
      </c>
      <c r="D26" s="55">
        <v>21.53</v>
      </c>
    </row>
    <row r="27" spans="1:4" x14ac:dyDescent="0.15">
      <c r="A27" s="52" t="s">
        <v>127</v>
      </c>
      <c r="B27" s="53" t="s">
        <v>126</v>
      </c>
      <c r="C27" s="54" t="s">
        <v>126</v>
      </c>
      <c r="D27" s="55">
        <v>182.85</v>
      </c>
    </row>
    <row r="28" spans="1:4" x14ac:dyDescent="0.15">
      <c r="A28" s="56" t="s">
        <v>129</v>
      </c>
      <c r="B28" s="53" t="s">
        <v>128</v>
      </c>
      <c r="C28" s="57" t="s">
        <v>128</v>
      </c>
      <c r="D28" s="58">
        <v>40.58</v>
      </c>
    </row>
    <row r="29" spans="1:4" x14ac:dyDescent="0.15">
      <c r="A29" s="56" t="s">
        <v>131</v>
      </c>
      <c r="B29" s="53" t="s">
        <v>130</v>
      </c>
      <c r="C29" s="57" t="s">
        <v>130</v>
      </c>
      <c r="D29" s="58">
        <v>188</v>
      </c>
    </row>
    <row r="30" spans="1:4" x14ac:dyDescent="0.15">
      <c r="A30" s="56" t="s">
        <v>651</v>
      </c>
      <c r="B30" s="53" t="s">
        <v>645</v>
      </c>
      <c r="C30" s="57" t="s">
        <v>645</v>
      </c>
      <c r="D30" s="58">
        <v>16.829999999999998</v>
      </c>
    </row>
    <row r="31" spans="1:4" x14ac:dyDescent="0.15">
      <c r="A31" s="56" t="s">
        <v>133</v>
      </c>
      <c r="B31" s="53" t="s">
        <v>132</v>
      </c>
      <c r="C31" s="57" t="s">
        <v>132</v>
      </c>
      <c r="D31" s="58">
        <v>1560.03</v>
      </c>
    </row>
    <row r="32" spans="1:4" x14ac:dyDescent="0.15">
      <c r="A32" s="56" t="s">
        <v>135</v>
      </c>
      <c r="B32" s="53" t="s">
        <v>134</v>
      </c>
      <c r="C32" s="57" t="s">
        <v>134</v>
      </c>
      <c r="D32" s="58">
        <v>117.64</v>
      </c>
    </row>
    <row r="33" spans="1:4" x14ac:dyDescent="0.15">
      <c r="A33" s="56" t="s">
        <v>611</v>
      </c>
      <c r="B33" s="53" t="s">
        <v>136</v>
      </c>
      <c r="C33" s="57" t="s">
        <v>136</v>
      </c>
      <c r="D33" s="58">
        <v>105.3</v>
      </c>
    </row>
    <row r="34" spans="1:4" x14ac:dyDescent="0.15">
      <c r="A34" s="56" t="s">
        <v>138</v>
      </c>
      <c r="B34" s="53" t="s">
        <v>137</v>
      </c>
      <c r="C34" s="57" t="s">
        <v>137</v>
      </c>
      <c r="D34" s="58">
        <v>11.13</v>
      </c>
    </row>
    <row r="35" spans="1:4" x14ac:dyDescent="0.15">
      <c r="A35" s="56" t="s">
        <v>140</v>
      </c>
      <c r="B35" s="53" t="s">
        <v>139</v>
      </c>
      <c r="C35" s="57" t="s">
        <v>139</v>
      </c>
      <c r="D35" s="58">
        <v>196.17</v>
      </c>
    </row>
    <row r="36" spans="1:4" x14ac:dyDescent="0.15">
      <c r="A36" s="56" t="s">
        <v>142</v>
      </c>
      <c r="B36" s="53" t="s">
        <v>141</v>
      </c>
      <c r="C36" s="57" t="s">
        <v>141</v>
      </c>
      <c r="D36" s="58">
        <v>1719.15</v>
      </c>
    </row>
    <row r="37" spans="1:4" x14ac:dyDescent="0.15">
      <c r="A37" s="56" t="s">
        <v>144</v>
      </c>
      <c r="B37" s="53" t="s">
        <v>143</v>
      </c>
      <c r="C37" s="57" t="s">
        <v>143</v>
      </c>
      <c r="D37" s="58">
        <v>440.59</v>
      </c>
    </row>
    <row r="38" spans="1:4" x14ac:dyDescent="0.15">
      <c r="A38" s="56" t="s">
        <v>146</v>
      </c>
      <c r="B38" s="53" t="s">
        <v>145</v>
      </c>
      <c r="C38" s="57" t="s">
        <v>145</v>
      </c>
      <c r="D38" s="58">
        <v>817.51</v>
      </c>
    </row>
    <row r="39" spans="1:4" x14ac:dyDescent="0.15">
      <c r="A39" s="56" t="s">
        <v>148</v>
      </c>
      <c r="B39" s="53" t="s">
        <v>147</v>
      </c>
      <c r="C39" s="57" t="s">
        <v>147</v>
      </c>
      <c r="D39" s="58">
        <v>204.47</v>
      </c>
    </row>
    <row r="40" spans="1:4" x14ac:dyDescent="0.15">
      <c r="A40" s="56" t="s">
        <v>150</v>
      </c>
      <c r="B40" s="53" t="s">
        <v>149</v>
      </c>
      <c r="C40" s="57" t="s">
        <v>149</v>
      </c>
      <c r="D40" s="58">
        <v>31</v>
      </c>
    </row>
    <row r="41" spans="1:4" x14ac:dyDescent="0.15">
      <c r="A41" s="56" t="s">
        <v>152</v>
      </c>
      <c r="B41" s="53" t="s">
        <v>151</v>
      </c>
      <c r="C41" s="57" t="s">
        <v>151</v>
      </c>
      <c r="D41" s="58">
        <v>3</v>
      </c>
    </row>
    <row r="42" spans="1:4" x14ac:dyDescent="0.15">
      <c r="A42" s="56" t="s">
        <v>154</v>
      </c>
      <c r="B42" s="53" t="s">
        <v>153</v>
      </c>
      <c r="C42" s="57" t="s">
        <v>153</v>
      </c>
      <c r="D42" s="58">
        <v>434.18</v>
      </c>
    </row>
    <row r="43" spans="1:4" x14ac:dyDescent="0.15">
      <c r="A43" s="56" t="s">
        <v>156</v>
      </c>
      <c r="B43" s="53" t="s">
        <v>155</v>
      </c>
      <c r="C43" s="57" t="s">
        <v>155</v>
      </c>
      <c r="D43" s="58">
        <v>37.799999999999997</v>
      </c>
    </row>
    <row r="44" spans="1:4" x14ac:dyDescent="0.15">
      <c r="A44" s="56" t="s">
        <v>158</v>
      </c>
      <c r="B44" s="53" t="s">
        <v>157</v>
      </c>
      <c r="C44" s="57" t="s">
        <v>157</v>
      </c>
      <c r="D44" s="58">
        <v>85.75</v>
      </c>
    </row>
    <row r="45" spans="1:4" x14ac:dyDescent="0.15">
      <c r="A45" s="56" t="s">
        <v>160</v>
      </c>
      <c r="B45" s="53" t="s">
        <v>159</v>
      </c>
      <c r="C45" s="57" t="s">
        <v>159</v>
      </c>
      <c r="D45" s="58">
        <v>56.05</v>
      </c>
    </row>
    <row r="46" spans="1:4" x14ac:dyDescent="0.15">
      <c r="A46" s="56" t="s">
        <v>162</v>
      </c>
      <c r="B46" s="53" t="s">
        <v>161</v>
      </c>
      <c r="C46" s="57" t="s">
        <v>161</v>
      </c>
      <c r="D46" s="58">
        <v>151.25</v>
      </c>
    </row>
    <row r="47" spans="1:4" x14ac:dyDescent="0.15">
      <c r="A47" s="56" t="s">
        <v>164</v>
      </c>
      <c r="B47" s="53" t="s">
        <v>163</v>
      </c>
      <c r="C47" s="57" t="s">
        <v>163</v>
      </c>
      <c r="D47" s="58">
        <v>320.64999999999998</v>
      </c>
    </row>
    <row r="48" spans="1:4" x14ac:dyDescent="0.15">
      <c r="A48" s="56" t="s">
        <v>166</v>
      </c>
      <c r="B48" s="53" t="s">
        <v>165</v>
      </c>
      <c r="C48" s="57" t="s">
        <v>165</v>
      </c>
      <c r="D48" s="58">
        <v>11.06</v>
      </c>
    </row>
    <row r="49" spans="1:4" x14ac:dyDescent="0.15">
      <c r="A49" s="56" t="s">
        <v>168</v>
      </c>
      <c r="B49" s="53" t="s">
        <v>167</v>
      </c>
      <c r="C49" s="57" t="s">
        <v>167</v>
      </c>
      <c r="D49" s="58">
        <v>55.12</v>
      </c>
    </row>
    <row r="50" spans="1:4" x14ac:dyDescent="0.15">
      <c r="A50" s="56" t="s">
        <v>170</v>
      </c>
      <c r="B50" s="53" t="s">
        <v>169</v>
      </c>
      <c r="C50" s="57" t="s">
        <v>169</v>
      </c>
      <c r="D50" s="58">
        <v>3</v>
      </c>
    </row>
    <row r="51" spans="1:4" x14ac:dyDescent="0.15">
      <c r="A51" s="56" t="s">
        <v>172</v>
      </c>
      <c r="B51" s="53" t="s">
        <v>171</v>
      </c>
      <c r="C51" s="57" t="s">
        <v>171</v>
      </c>
      <c r="D51" s="58">
        <v>395.98</v>
      </c>
    </row>
    <row r="52" spans="1:4" x14ac:dyDescent="0.15">
      <c r="A52" s="56" t="s">
        <v>174</v>
      </c>
      <c r="B52" s="53" t="s">
        <v>173</v>
      </c>
      <c r="C52" s="57" t="s">
        <v>173</v>
      </c>
      <c r="D52" s="58">
        <v>12</v>
      </c>
    </row>
    <row r="53" spans="1:4" x14ac:dyDescent="0.15">
      <c r="A53" s="56" t="s">
        <v>176</v>
      </c>
      <c r="B53" s="53" t="s">
        <v>175</v>
      </c>
      <c r="C53" s="57" t="s">
        <v>175</v>
      </c>
      <c r="D53" s="58">
        <v>22</v>
      </c>
    </row>
    <row r="54" spans="1:4" x14ac:dyDescent="0.15">
      <c r="A54" s="56" t="s">
        <v>177</v>
      </c>
      <c r="B54" s="53">
        <v>10003</v>
      </c>
      <c r="C54" s="57" t="s">
        <v>362</v>
      </c>
      <c r="D54" s="58">
        <v>3</v>
      </c>
    </row>
    <row r="55" spans="1:4" x14ac:dyDescent="0.15">
      <c r="A55" s="56" t="s">
        <v>178</v>
      </c>
      <c r="B55" s="53">
        <v>10050</v>
      </c>
      <c r="C55" s="57" t="s">
        <v>363</v>
      </c>
      <c r="D55" s="58">
        <v>16.5</v>
      </c>
    </row>
    <row r="56" spans="1:4" x14ac:dyDescent="0.15">
      <c r="A56" s="56" t="s">
        <v>179</v>
      </c>
      <c r="B56" s="53">
        <v>10065</v>
      </c>
      <c r="C56" s="57" t="s">
        <v>364</v>
      </c>
      <c r="D56" s="58">
        <v>3.62</v>
      </c>
    </row>
    <row r="57" spans="1:4" x14ac:dyDescent="0.15">
      <c r="A57" s="56" t="s">
        <v>180</v>
      </c>
      <c r="B57" s="53">
        <v>10070</v>
      </c>
      <c r="C57" s="57" t="s">
        <v>365</v>
      </c>
      <c r="D57" s="58">
        <v>19.5</v>
      </c>
    </row>
    <row r="58" spans="1:4" x14ac:dyDescent="0.15">
      <c r="A58" s="56" t="s">
        <v>181</v>
      </c>
      <c r="B58" s="53">
        <v>10309</v>
      </c>
      <c r="C58" s="57" t="s">
        <v>366</v>
      </c>
      <c r="D58" s="58">
        <v>24.55</v>
      </c>
    </row>
    <row r="59" spans="1:4" x14ac:dyDescent="0.15">
      <c r="A59" s="56" t="s">
        <v>182</v>
      </c>
      <c r="B59" s="53">
        <v>11001</v>
      </c>
      <c r="C59" s="57" t="s">
        <v>367</v>
      </c>
      <c r="D59" s="58">
        <v>1247.49</v>
      </c>
    </row>
    <row r="60" spans="1:4" x14ac:dyDescent="0.15">
      <c r="A60" s="56" t="s">
        <v>183</v>
      </c>
      <c r="B60" s="53">
        <v>11051</v>
      </c>
      <c r="C60" s="57" t="s">
        <v>368</v>
      </c>
      <c r="D60" s="58">
        <v>137.75</v>
      </c>
    </row>
    <row r="61" spans="1:4" x14ac:dyDescent="0.15">
      <c r="A61" s="56" t="s">
        <v>184</v>
      </c>
      <c r="B61" s="53">
        <v>11054</v>
      </c>
      <c r="C61" s="57" t="s">
        <v>369</v>
      </c>
      <c r="D61" s="58">
        <v>2</v>
      </c>
    </row>
    <row r="62" spans="1:4" x14ac:dyDescent="0.15">
      <c r="A62" s="56" t="s">
        <v>185</v>
      </c>
      <c r="B62" s="53">
        <v>11056</v>
      </c>
      <c r="C62" s="57" t="s">
        <v>370</v>
      </c>
      <c r="D62" s="58">
        <v>10.33</v>
      </c>
    </row>
    <row r="63" spans="1:4" x14ac:dyDescent="0.15">
      <c r="A63" s="56" t="s">
        <v>186</v>
      </c>
      <c r="B63" s="53">
        <v>12110</v>
      </c>
      <c r="C63" s="57" t="s">
        <v>371</v>
      </c>
      <c r="D63" s="58">
        <v>23.43</v>
      </c>
    </row>
    <row r="64" spans="1:4" x14ac:dyDescent="0.15">
      <c r="A64" s="56" t="s">
        <v>187</v>
      </c>
      <c r="B64" s="53">
        <v>13073</v>
      </c>
      <c r="C64" s="57" t="s">
        <v>372</v>
      </c>
      <c r="D64" s="58">
        <v>170.06</v>
      </c>
    </row>
    <row r="65" spans="1:4" x14ac:dyDescent="0.15">
      <c r="A65" s="56" t="s">
        <v>188</v>
      </c>
      <c r="B65" s="53">
        <v>13144</v>
      </c>
      <c r="C65" s="57" t="s">
        <v>373</v>
      </c>
      <c r="D65" s="58">
        <v>210.99</v>
      </c>
    </row>
    <row r="66" spans="1:4" x14ac:dyDescent="0.15">
      <c r="A66" s="56" t="s">
        <v>189</v>
      </c>
      <c r="B66" s="53">
        <v>13146</v>
      </c>
      <c r="C66" s="57" t="s">
        <v>374</v>
      </c>
      <c r="D66" s="58">
        <v>66.959999999999994</v>
      </c>
    </row>
    <row r="67" spans="1:4" x14ac:dyDescent="0.15">
      <c r="A67" s="56" t="s">
        <v>68</v>
      </c>
      <c r="B67" s="53">
        <v>13151</v>
      </c>
      <c r="C67" s="57" t="s">
        <v>375</v>
      </c>
      <c r="D67" s="58">
        <v>15.41</v>
      </c>
    </row>
    <row r="68" spans="1:4" x14ac:dyDescent="0.15">
      <c r="A68" s="56" t="s">
        <v>190</v>
      </c>
      <c r="B68" s="53">
        <v>13156</v>
      </c>
      <c r="C68" s="57" t="s">
        <v>376</v>
      </c>
      <c r="D68" s="58">
        <v>37.979999999999997</v>
      </c>
    </row>
    <row r="69" spans="1:4" x14ac:dyDescent="0.15">
      <c r="A69" s="56" t="s">
        <v>191</v>
      </c>
      <c r="B69" s="53">
        <v>13160</v>
      </c>
      <c r="C69" s="57" t="s">
        <v>377</v>
      </c>
      <c r="D69" s="58">
        <v>106.7</v>
      </c>
    </row>
    <row r="70" spans="1:4" x14ac:dyDescent="0.15">
      <c r="A70" s="56" t="s">
        <v>192</v>
      </c>
      <c r="B70" s="53">
        <v>13161</v>
      </c>
      <c r="C70" s="57" t="s">
        <v>378</v>
      </c>
      <c r="D70" s="58">
        <v>519.02</v>
      </c>
    </row>
    <row r="71" spans="1:4" x14ac:dyDescent="0.15">
      <c r="A71" s="56" t="s">
        <v>193</v>
      </c>
      <c r="B71" s="53">
        <v>13165</v>
      </c>
      <c r="C71" s="57" t="s">
        <v>379</v>
      </c>
      <c r="D71" s="58">
        <v>157.11000000000001</v>
      </c>
    </row>
    <row r="72" spans="1:4" x14ac:dyDescent="0.15">
      <c r="A72" s="56" t="s">
        <v>194</v>
      </c>
      <c r="B72" s="53">
        <v>13167</v>
      </c>
      <c r="C72" s="57" t="s">
        <v>380</v>
      </c>
      <c r="D72" s="58">
        <v>12.95</v>
      </c>
    </row>
    <row r="73" spans="1:4" x14ac:dyDescent="0.15">
      <c r="A73" s="56" t="s">
        <v>195</v>
      </c>
      <c r="B73" s="53">
        <v>13301</v>
      </c>
      <c r="C73" s="57" t="s">
        <v>381</v>
      </c>
      <c r="D73" s="58">
        <v>46.28</v>
      </c>
    </row>
    <row r="74" spans="1:4" x14ac:dyDescent="0.15">
      <c r="A74" s="56" t="s">
        <v>196</v>
      </c>
      <c r="B74" s="53">
        <v>14005</v>
      </c>
      <c r="C74" s="57" t="s">
        <v>382</v>
      </c>
      <c r="D74" s="58">
        <v>225.96</v>
      </c>
    </row>
    <row r="75" spans="1:4" x14ac:dyDescent="0.15">
      <c r="A75" s="56" t="s">
        <v>197</v>
      </c>
      <c r="B75" s="53">
        <v>14028</v>
      </c>
      <c r="C75" s="57" t="s">
        <v>383</v>
      </c>
      <c r="D75" s="58">
        <v>99.82</v>
      </c>
    </row>
    <row r="76" spans="1:4" x14ac:dyDescent="0.15">
      <c r="A76" s="56" t="s">
        <v>198</v>
      </c>
      <c r="B76" s="53">
        <v>14064</v>
      </c>
      <c r="C76" s="57" t="s">
        <v>384</v>
      </c>
      <c r="D76" s="58">
        <v>48.43</v>
      </c>
    </row>
    <row r="77" spans="1:4" x14ac:dyDescent="0.15">
      <c r="A77" s="56" t="s">
        <v>69</v>
      </c>
      <c r="B77" s="53">
        <v>14065</v>
      </c>
      <c r="C77" s="57" t="s">
        <v>385</v>
      </c>
      <c r="D77" s="58">
        <v>21.64</v>
      </c>
    </row>
    <row r="78" spans="1:4" x14ac:dyDescent="0.15">
      <c r="A78" s="56" t="s">
        <v>199</v>
      </c>
      <c r="B78" s="53">
        <v>14066</v>
      </c>
      <c r="C78" s="57" t="s">
        <v>386</v>
      </c>
      <c r="D78" s="58">
        <v>89</v>
      </c>
    </row>
    <row r="79" spans="1:4" x14ac:dyDescent="0.15">
      <c r="A79" s="56" t="s">
        <v>200</v>
      </c>
      <c r="B79" s="53">
        <v>14068</v>
      </c>
      <c r="C79" s="57" t="s">
        <v>387</v>
      </c>
      <c r="D79" s="58">
        <v>97.7</v>
      </c>
    </row>
    <row r="80" spans="1:4" x14ac:dyDescent="0.15">
      <c r="A80" s="56" t="s">
        <v>201</v>
      </c>
      <c r="B80" s="53">
        <v>14077</v>
      </c>
      <c r="C80" s="57" t="s">
        <v>388</v>
      </c>
      <c r="D80" s="58">
        <v>19.46</v>
      </c>
    </row>
    <row r="81" spans="1:4" x14ac:dyDescent="0.15">
      <c r="A81" s="56" t="s">
        <v>356</v>
      </c>
      <c r="B81" s="53">
        <v>14097</v>
      </c>
      <c r="C81" s="57" t="s">
        <v>389</v>
      </c>
      <c r="D81" s="58">
        <v>14.87</v>
      </c>
    </row>
    <row r="82" spans="1:4" x14ac:dyDescent="0.15">
      <c r="A82" s="56" t="s">
        <v>202</v>
      </c>
      <c r="B82" s="53">
        <v>14099</v>
      </c>
      <c r="C82" s="57" t="s">
        <v>390</v>
      </c>
      <c r="D82" s="58">
        <v>12.57</v>
      </c>
    </row>
    <row r="83" spans="1:4" x14ac:dyDescent="0.15">
      <c r="A83" s="56" t="s">
        <v>203</v>
      </c>
      <c r="B83" s="53">
        <v>14104</v>
      </c>
      <c r="C83" s="57" t="s">
        <v>391</v>
      </c>
      <c r="D83" s="58">
        <v>3.43</v>
      </c>
    </row>
    <row r="84" spans="1:4" x14ac:dyDescent="0.15">
      <c r="A84" s="56" t="s">
        <v>204</v>
      </c>
      <c r="B84" s="53">
        <v>14117</v>
      </c>
      <c r="C84" s="57" t="s">
        <v>392</v>
      </c>
      <c r="D84" s="58">
        <v>15.66</v>
      </c>
    </row>
    <row r="85" spans="1:4" x14ac:dyDescent="0.15">
      <c r="A85" s="56" t="s">
        <v>205</v>
      </c>
      <c r="B85" s="53">
        <v>14172</v>
      </c>
      <c r="C85" s="57" t="s">
        <v>393</v>
      </c>
      <c r="D85" s="58">
        <v>46.69</v>
      </c>
    </row>
    <row r="86" spans="1:4" x14ac:dyDescent="0.15">
      <c r="A86" s="56" t="s">
        <v>206</v>
      </c>
      <c r="B86" s="53">
        <v>14400</v>
      </c>
      <c r="C86" s="57" t="s">
        <v>394</v>
      </c>
      <c r="D86" s="58">
        <v>21.54</v>
      </c>
    </row>
    <row r="87" spans="1:4" x14ac:dyDescent="0.15">
      <c r="A87" s="56" t="s">
        <v>207</v>
      </c>
      <c r="B87" s="53">
        <v>15201</v>
      </c>
      <c r="C87" s="57" t="s">
        <v>395</v>
      </c>
      <c r="D87" s="58">
        <v>390.98</v>
      </c>
    </row>
    <row r="88" spans="1:4" x14ac:dyDescent="0.15">
      <c r="A88" s="56" t="s">
        <v>208</v>
      </c>
      <c r="B88" s="53">
        <v>15204</v>
      </c>
      <c r="C88" s="57" t="s">
        <v>396</v>
      </c>
      <c r="D88" s="58">
        <v>65.430000000000007</v>
      </c>
    </row>
    <row r="89" spans="1:4" x14ac:dyDescent="0.15">
      <c r="A89" s="56" t="s">
        <v>209</v>
      </c>
      <c r="B89" s="53">
        <v>15206</v>
      </c>
      <c r="C89" s="57" t="s">
        <v>397</v>
      </c>
      <c r="D89" s="58">
        <v>80.48</v>
      </c>
    </row>
    <row r="90" spans="1:4" x14ac:dyDescent="0.15">
      <c r="A90" s="56" t="s">
        <v>210</v>
      </c>
      <c r="B90" s="53">
        <v>16020</v>
      </c>
      <c r="C90" s="57" t="s">
        <v>398</v>
      </c>
      <c r="D90" s="58">
        <v>3</v>
      </c>
    </row>
    <row r="91" spans="1:4" x14ac:dyDescent="0.15">
      <c r="A91" s="56" t="s">
        <v>211</v>
      </c>
      <c r="B91" s="53">
        <v>16046</v>
      </c>
      <c r="C91" s="57" t="s">
        <v>399</v>
      </c>
      <c r="D91" s="58">
        <v>5.32</v>
      </c>
    </row>
    <row r="92" spans="1:4" x14ac:dyDescent="0.15">
      <c r="A92" s="56" t="s">
        <v>212</v>
      </c>
      <c r="B92" s="53">
        <v>16048</v>
      </c>
      <c r="C92" s="57" t="s">
        <v>400</v>
      </c>
      <c r="D92" s="58">
        <v>31.32</v>
      </c>
    </row>
    <row r="93" spans="1:4" x14ac:dyDescent="0.15">
      <c r="A93" s="56" t="s">
        <v>213</v>
      </c>
      <c r="B93" s="53">
        <v>16049</v>
      </c>
      <c r="C93" s="57" t="s">
        <v>401</v>
      </c>
      <c r="D93" s="58">
        <v>54.5</v>
      </c>
    </row>
    <row r="94" spans="1:4" x14ac:dyDescent="0.15">
      <c r="A94" s="56" t="s">
        <v>214</v>
      </c>
      <c r="B94" s="53">
        <v>16050</v>
      </c>
      <c r="C94" s="57" t="s">
        <v>402</v>
      </c>
      <c r="D94" s="58">
        <v>81.8</v>
      </c>
    </row>
    <row r="95" spans="1:4" x14ac:dyDescent="0.15">
      <c r="A95" s="56" t="s">
        <v>215</v>
      </c>
      <c r="B95" s="53">
        <v>17001</v>
      </c>
      <c r="C95" s="57" t="s">
        <v>403</v>
      </c>
      <c r="D95" s="58">
        <v>3963.09</v>
      </c>
    </row>
    <row r="96" spans="1:4" x14ac:dyDescent="0.15">
      <c r="A96" s="56" t="s">
        <v>216</v>
      </c>
      <c r="B96" s="53">
        <v>17210</v>
      </c>
      <c r="C96" s="57" t="s">
        <v>404</v>
      </c>
      <c r="D96" s="58">
        <v>1535.61</v>
      </c>
    </row>
    <row r="97" spans="1:4" x14ac:dyDescent="0.15">
      <c r="A97" s="56" t="s">
        <v>217</v>
      </c>
      <c r="B97" s="53">
        <v>17216</v>
      </c>
      <c r="C97" s="57" t="s">
        <v>405</v>
      </c>
      <c r="D97" s="58">
        <v>252.23</v>
      </c>
    </row>
    <row r="98" spans="1:4" x14ac:dyDescent="0.15">
      <c r="A98" s="56" t="s">
        <v>218</v>
      </c>
      <c r="B98" s="53">
        <v>17400</v>
      </c>
      <c r="C98" s="57" t="s">
        <v>406</v>
      </c>
      <c r="D98" s="58">
        <v>291.39</v>
      </c>
    </row>
    <row r="99" spans="1:4" x14ac:dyDescent="0.15">
      <c r="A99" s="56" t="s">
        <v>219</v>
      </c>
      <c r="B99" s="53">
        <v>17401</v>
      </c>
      <c r="C99" s="57" t="s">
        <v>407</v>
      </c>
      <c r="D99" s="58">
        <v>1323.86</v>
      </c>
    </row>
    <row r="100" spans="1:4" x14ac:dyDescent="0.15">
      <c r="A100" s="56" t="s">
        <v>220</v>
      </c>
      <c r="B100" s="53">
        <v>17402</v>
      </c>
      <c r="C100" s="57" t="s">
        <v>408</v>
      </c>
      <c r="D100" s="58">
        <v>95.48</v>
      </c>
    </row>
    <row r="101" spans="1:4" x14ac:dyDescent="0.15">
      <c r="A101" s="56" t="s">
        <v>221</v>
      </c>
      <c r="B101" s="53">
        <v>17403</v>
      </c>
      <c r="C101" s="57" t="s">
        <v>409</v>
      </c>
      <c r="D101" s="58">
        <v>1094.47</v>
      </c>
    </row>
    <row r="102" spans="1:4" x14ac:dyDescent="0.15">
      <c r="A102" s="56" t="s">
        <v>222</v>
      </c>
      <c r="B102" s="53">
        <v>17404</v>
      </c>
      <c r="C102" s="57" t="s">
        <v>410</v>
      </c>
      <c r="D102" s="58">
        <v>11</v>
      </c>
    </row>
    <row r="103" spans="1:4" x14ac:dyDescent="0.15">
      <c r="A103" s="56" t="s">
        <v>223</v>
      </c>
      <c r="B103" s="53">
        <v>17405</v>
      </c>
      <c r="C103" s="57" t="s">
        <v>411</v>
      </c>
      <c r="D103" s="58">
        <v>1443.6</v>
      </c>
    </row>
    <row r="104" spans="1:4" x14ac:dyDescent="0.15">
      <c r="A104" s="56" t="s">
        <v>52</v>
      </c>
      <c r="B104" s="53">
        <v>17406</v>
      </c>
      <c r="C104" s="57" t="s">
        <v>412</v>
      </c>
      <c r="D104" s="58">
        <v>184.5</v>
      </c>
    </row>
    <row r="105" spans="1:4" x14ac:dyDescent="0.15">
      <c r="A105" s="56" t="s">
        <v>224</v>
      </c>
      <c r="B105" s="53">
        <v>17407</v>
      </c>
      <c r="C105" s="57" t="s">
        <v>413</v>
      </c>
      <c r="D105" s="58">
        <v>210.4</v>
      </c>
    </row>
    <row r="106" spans="1:4" x14ac:dyDescent="0.15">
      <c r="A106" s="56" t="s">
        <v>225</v>
      </c>
      <c r="B106" s="53">
        <v>17408</v>
      </c>
      <c r="C106" s="57" t="s">
        <v>414</v>
      </c>
      <c r="D106" s="58">
        <v>1098.21</v>
      </c>
    </row>
    <row r="107" spans="1:4" x14ac:dyDescent="0.15">
      <c r="A107" s="56" t="s">
        <v>226</v>
      </c>
      <c r="B107" s="53">
        <v>17409</v>
      </c>
      <c r="C107" s="57" t="s">
        <v>415</v>
      </c>
      <c r="D107" s="58">
        <v>514.29999999999995</v>
      </c>
    </row>
    <row r="108" spans="1:4" x14ac:dyDescent="0.15">
      <c r="A108" s="56" t="s">
        <v>227</v>
      </c>
      <c r="B108" s="53">
        <v>17410</v>
      </c>
      <c r="C108" s="57" t="s">
        <v>416</v>
      </c>
      <c r="D108" s="58">
        <v>462.24</v>
      </c>
    </row>
    <row r="109" spans="1:4" x14ac:dyDescent="0.15">
      <c r="A109" s="56" t="s">
        <v>228</v>
      </c>
      <c r="B109" s="53">
        <v>17411</v>
      </c>
      <c r="C109" s="57" t="s">
        <v>417</v>
      </c>
      <c r="D109" s="58">
        <v>1328.34</v>
      </c>
    </row>
    <row r="110" spans="1:4" x14ac:dyDescent="0.15">
      <c r="A110" s="56" t="s">
        <v>229</v>
      </c>
      <c r="B110" s="53">
        <v>17412</v>
      </c>
      <c r="C110" s="57" t="s">
        <v>418</v>
      </c>
      <c r="D110" s="58">
        <v>629.71</v>
      </c>
    </row>
    <row r="111" spans="1:4" x14ac:dyDescent="0.15">
      <c r="A111" s="56" t="s">
        <v>230</v>
      </c>
      <c r="B111" s="53">
        <v>17414</v>
      </c>
      <c r="C111" s="57" t="s">
        <v>419</v>
      </c>
      <c r="D111" s="58">
        <v>2014.29</v>
      </c>
    </row>
    <row r="112" spans="1:4" x14ac:dyDescent="0.15">
      <c r="A112" s="56" t="s">
        <v>231</v>
      </c>
      <c r="B112" s="53">
        <v>17415</v>
      </c>
      <c r="C112" s="57" t="s">
        <v>420</v>
      </c>
      <c r="D112" s="58">
        <v>1691.97</v>
      </c>
    </row>
    <row r="113" spans="1:4" x14ac:dyDescent="0.15">
      <c r="A113" s="56" t="s">
        <v>232</v>
      </c>
      <c r="B113" s="53">
        <v>17417</v>
      </c>
      <c r="C113" s="57" t="s">
        <v>421</v>
      </c>
      <c r="D113" s="58">
        <v>1440.94</v>
      </c>
    </row>
    <row r="114" spans="1:4" x14ac:dyDescent="0.15">
      <c r="A114" s="56" t="s">
        <v>640</v>
      </c>
      <c r="B114" s="53" t="s">
        <v>620</v>
      </c>
      <c r="C114" s="57" t="s">
        <v>620</v>
      </c>
      <c r="D114" s="58">
        <v>26</v>
      </c>
    </row>
    <row r="115" spans="1:4" x14ac:dyDescent="0.15">
      <c r="A115" s="56" t="s">
        <v>613</v>
      </c>
      <c r="B115" s="53" t="s">
        <v>612</v>
      </c>
      <c r="C115" s="57" t="s">
        <v>612</v>
      </c>
      <c r="D115" s="58">
        <v>69</v>
      </c>
    </row>
    <row r="116" spans="1:4" x14ac:dyDescent="0.15">
      <c r="A116" s="56" t="s">
        <v>675</v>
      </c>
      <c r="B116" s="53">
        <v>17905</v>
      </c>
      <c r="C116" s="57" t="s">
        <v>671</v>
      </c>
      <c r="D116" s="58">
        <v>28</v>
      </c>
    </row>
    <row r="117" spans="1:4" x14ac:dyDescent="0.15">
      <c r="A117" s="56" t="s">
        <v>641</v>
      </c>
      <c r="B117" s="53" t="s">
        <v>621</v>
      </c>
      <c r="C117" s="57" t="s">
        <v>621</v>
      </c>
      <c r="D117" s="58">
        <v>23.8</v>
      </c>
    </row>
    <row r="118" spans="1:4" x14ac:dyDescent="0.15">
      <c r="A118" s="56" t="s">
        <v>676</v>
      </c>
      <c r="B118" s="53">
        <v>17910</v>
      </c>
      <c r="C118" s="57"/>
      <c r="D118" s="58">
        <v>23</v>
      </c>
    </row>
    <row r="119" spans="1:4" x14ac:dyDescent="0.15">
      <c r="A119" s="56" t="s">
        <v>684</v>
      </c>
      <c r="B119" s="53">
        <v>17911</v>
      </c>
      <c r="C119" s="57" t="s">
        <v>683</v>
      </c>
      <c r="D119" s="58">
        <v>17.100000000000001</v>
      </c>
    </row>
    <row r="120" spans="1:4" x14ac:dyDescent="0.15">
      <c r="A120" s="56" t="s">
        <v>707</v>
      </c>
      <c r="B120" s="53">
        <v>17915</v>
      </c>
      <c r="C120" s="57" t="s">
        <v>695</v>
      </c>
      <c r="D120" s="58">
        <v>3.41</v>
      </c>
    </row>
    <row r="121" spans="1:4" x14ac:dyDescent="0.15">
      <c r="A121" s="56" t="s">
        <v>233</v>
      </c>
      <c r="B121" s="53">
        <v>18100</v>
      </c>
      <c r="C121" s="57" t="s">
        <v>422</v>
      </c>
      <c r="D121" s="58">
        <v>356.72</v>
      </c>
    </row>
    <row r="122" spans="1:4" x14ac:dyDescent="0.15">
      <c r="A122" s="56" t="s">
        <v>614</v>
      </c>
      <c r="B122" s="53">
        <v>18303</v>
      </c>
      <c r="C122" s="57" t="s">
        <v>423</v>
      </c>
      <c r="D122" s="58">
        <v>243.41</v>
      </c>
    </row>
    <row r="123" spans="1:4" x14ac:dyDescent="0.15">
      <c r="A123" s="56" t="s">
        <v>234</v>
      </c>
      <c r="B123" s="53">
        <v>18400</v>
      </c>
      <c r="C123" s="57" t="s">
        <v>424</v>
      </c>
      <c r="D123" s="58">
        <v>356.07</v>
      </c>
    </row>
    <row r="124" spans="1:4" x14ac:dyDescent="0.15">
      <c r="A124" s="56" t="s">
        <v>235</v>
      </c>
      <c r="B124" s="53">
        <v>18401</v>
      </c>
      <c r="C124" s="57" t="s">
        <v>425</v>
      </c>
      <c r="D124" s="58">
        <v>751.77</v>
      </c>
    </row>
    <row r="125" spans="1:4" x14ac:dyDescent="0.15">
      <c r="A125" s="56" t="s">
        <v>236</v>
      </c>
      <c r="B125" s="53">
        <v>18402</v>
      </c>
      <c r="C125" s="57" t="s">
        <v>426</v>
      </c>
      <c r="D125" s="58">
        <v>696.04</v>
      </c>
    </row>
    <row r="126" spans="1:4" x14ac:dyDescent="0.15">
      <c r="A126" s="56" t="s">
        <v>615</v>
      </c>
      <c r="B126" s="53">
        <v>18902</v>
      </c>
      <c r="C126" s="57" t="s">
        <v>622</v>
      </c>
      <c r="D126" s="58">
        <v>10</v>
      </c>
    </row>
    <row r="127" spans="1:4" x14ac:dyDescent="0.15">
      <c r="A127" s="56" t="s">
        <v>237</v>
      </c>
      <c r="B127" s="53">
        <v>19007</v>
      </c>
      <c r="C127" s="57" t="s">
        <v>427</v>
      </c>
      <c r="D127" s="58">
        <v>2.5</v>
      </c>
    </row>
    <row r="128" spans="1:4" x14ac:dyDescent="0.15">
      <c r="A128" s="56" t="s">
        <v>238</v>
      </c>
      <c r="B128" s="53">
        <v>19028</v>
      </c>
      <c r="C128" s="57" t="s">
        <v>428</v>
      </c>
      <c r="D128" s="58">
        <v>13.21</v>
      </c>
    </row>
    <row r="129" spans="1:4" x14ac:dyDescent="0.15">
      <c r="A129" s="56" t="s">
        <v>239</v>
      </c>
      <c r="B129" s="53">
        <v>19400</v>
      </c>
      <c r="C129" s="57" t="s">
        <v>429</v>
      </c>
      <c r="D129" s="58">
        <v>18.14</v>
      </c>
    </row>
    <row r="130" spans="1:4" x14ac:dyDescent="0.15">
      <c r="A130" s="56" t="s">
        <v>240</v>
      </c>
      <c r="B130" s="53">
        <v>19401</v>
      </c>
      <c r="C130" s="57" t="s">
        <v>430</v>
      </c>
      <c r="D130" s="58">
        <v>210.95</v>
      </c>
    </row>
    <row r="131" spans="1:4" x14ac:dyDescent="0.15">
      <c r="A131" s="56" t="s">
        <v>241</v>
      </c>
      <c r="B131" s="53">
        <v>19403</v>
      </c>
      <c r="C131" s="57" t="s">
        <v>431</v>
      </c>
      <c r="D131" s="58">
        <v>43.64</v>
      </c>
    </row>
    <row r="132" spans="1:4" x14ac:dyDescent="0.15">
      <c r="A132" s="56" t="s">
        <v>242</v>
      </c>
      <c r="B132" s="53">
        <v>19404</v>
      </c>
      <c r="C132" s="57" t="s">
        <v>432</v>
      </c>
      <c r="D132" s="58">
        <v>57.4</v>
      </c>
    </row>
    <row r="133" spans="1:4" x14ac:dyDescent="0.15">
      <c r="A133" s="56" t="s">
        <v>243</v>
      </c>
      <c r="B133" s="53">
        <v>20094</v>
      </c>
      <c r="C133" s="57" t="s">
        <v>433</v>
      </c>
      <c r="D133" s="58">
        <v>10</v>
      </c>
    </row>
    <row r="134" spans="1:4" x14ac:dyDescent="0.15">
      <c r="A134" s="56" t="s">
        <v>244</v>
      </c>
      <c r="B134" s="53">
        <v>20203</v>
      </c>
      <c r="C134" s="57" t="s">
        <v>434</v>
      </c>
      <c r="D134" s="58">
        <v>13</v>
      </c>
    </row>
    <row r="135" spans="1:4" x14ac:dyDescent="0.15">
      <c r="A135" s="56" t="s">
        <v>245</v>
      </c>
      <c r="B135" s="53">
        <v>20215</v>
      </c>
      <c r="C135" s="57" t="s">
        <v>435</v>
      </c>
      <c r="D135" s="58">
        <v>5.7</v>
      </c>
    </row>
    <row r="136" spans="1:4" x14ac:dyDescent="0.15">
      <c r="A136" s="56" t="s">
        <v>246</v>
      </c>
      <c r="B136" s="53">
        <v>20400</v>
      </c>
      <c r="C136" s="57" t="s">
        <v>436</v>
      </c>
      <c r="D136" s="58">
        <v>16.28</v>
      </c>
    </row>
    <row r="137" spans="1:4" x14ac:dyDescent="0.15">
      <c r="A137" s="56" t="s">
        <v>247</v>
      </c>
      <c r="B137" s="53">
        <v>20401</v>
      </c>
      <c r="C137" s="57" t="s">
        <v>437</v>
      </c>
      <c r="D137" s="58">
        <v>10</v>
      </c>
    </row>
    <row r="138" spans="1:4" x14ac:dyDescent="0.15">
      <c r="A138" s="56" t="s">
        <v>248</v>
      </c>
      <c r="B138" s="53">
        <v>20402</v>
      </c>
      <c r="C138" s="57" t="s">
        <v>438</v>
      </c>
      <c r="D138" s="58">
        <v>8.89</v>
      </c>
    </row>
    <row r="139" spans="1:4" x14ac:dyDescent="0.15">
      <c r="A139" s="56" t="s">
        <v>249</v>
      </c>
      <c r="B139" s="53">
        <v>20403</v>
      </c>
      <c r="C139" s="57" t="s">
        <v>439</v>
      </c>
      <c r="D139" s="58">
        <v>1.9</v>
      </c>
    </row>
    <row r="140" spans="1:4" x14ac:dyDescent="0.15">
      <c r="A140" s="56" t="s">
        <v>250</v>
      </c>
      <c r="B140" s="53">
        <v>20404</v>
      </c>
      <c r="C140" s="57" t="s">
        <v>440</v>
      </c>
      <c r="D140" s="58">
        <v>53.7</v>
      </c>
    </row>
    <row r="141" spans="1:4" x14ac:dyDescent="0.15">
      <c r="A141" s="56" t="s">
        <v>251</v>
      </c>
      <c r="B141" s="53">
        <v>20405</v>
      </c>
      <c r="C141" s="57" t="s">
        <v>441</v>
      </c>
      <c r="D141" s="58">
        <v>70.349999999999994</v>
      </c>
    </row>
    <row r="142" spans="1:4" x14ac:dyDescent="0.15">
      <c r="A142" s="56" t="s">
        <v>252</v>
      </c>
      <c r="B142" s="53">
        <v>20406</v>
      </c>
      <c r="C142" s="57" t="s">
        <v>442</v>
      </c>
      <c r="D142" s="58">
        <v>14.99</v>
      </c>
    </row>
    <row r="143" spans="1:4" x14ac:dyDescent="0.15">
      <c r="A143" s="56" t="s">
        <v>253</v>
      </c>
      <c r="B143" s="53">
        <v>21014</v>
      </c>
      <c r="C143" s="57" t="s">
        <v>443</v>
      </c>
      <c r="D143" s="58">
        <v>47.85</v>
      </c>
    </row>
    <row r="144" spans="1:4" x14ac:dyDescent="0.15">
      <c r="A144" s="56" t="s">
        <v>254</v>
      </c>
      <c r="B144" s="53">
        <v>21036</v>
      </c>
      <c r="C144" s="57" t="s">
        <v>444</v>
      </c>
      <c r="D144" s="58">
        <v>4.66</v>
      </c>
    </row>
    <row r="145" spans="1:4" x14ac:dyDescent="0.15">
      <c r="A145" s="56" t="s">
        <v>255</v>
      </c>
      <c r="B145" s="53">
        <v>21206</v>
      </c>
      <c r="C145" s="57" t="s">
        <v>445</v>
      </c>
      <c r="D145" s="58">
        <v>35.130000000000003</v>
      </c>
    </row>
    <row r="146" spans="1:4" x14ac:dyDescent="0.15">
      <c r="A146" s="56" t="s">
        <v>256</v>
      </c>
      <c r="B146" s="53">
        <v>21214</v>
      </c>
      <c r="C146" s="57" t="s">
        <v>446</v>
      </c>
      <c r="D146" s="58">
        <v>24.59</v>
      </c>
    </row>
    <row r="147" spans="1:4" x14ac:dyDescent="0.15">
      <c r="A147" s="56" t="s">
        <v>257</v>
      </c>
      <c r="B147" s="53">
        <v>21226</v>
      </c>
      <c r="C147" s="57" t="s">
        <v>447</v>
      </c>
      <c r="D147" s="58">
        <v>37.17</v>
      </c>
    </row>
    <row r="148" spans="1:4" x14ac:dyDescent="0.15">
      <c r="A148" s="56" t="s">
        <v>258</v>
      </c>
      <c r="B148" s="53">
        <v>21232</v>
      </c>
      <c r="C148" s="57" t="s">
        <v>448</v>
      </c>
      <c r="D148" s="58">
        <v>40.94</v>
      </c>
    </row>
    <row r="149" spans="1:4" x14ac:dyDescent="0.15">
      <c r="A149" s="56" t="s">
        <v>259</v>
      </c>
      <c r="B149" s="53">
        <v>21234</v>
      </c>
      <c r="C149" s="57" t="s">
        <v>449</v>
      </c>
      <c r="D149" s="58">
        <v>7</v>
      </c>
    </row>
    <row r="150" spans="1:4" x14ac:dyDescent="0.15">
      <c r="A150" s="56" t="s">
        <v>260</v>
      </c>
      <c r="B150" s="53">
        <v>21237</v>
      </c>
      <c r="C150" s="57" t="s">
        <v>450</v>
      </c>
      <c r="D150" s="58">
        <v>49.5</v>
      </c>
    </row>
    <row r="151" spans="1:4" x14ac:dyDescent="0.15">
      <c r="A151" s="56" t="s">
        <v>261</v>
      </c>
      <c r="B151" s="53">
        <v>21300</v>
      </c>
      <c r="C151" s="57" t="s">
        <v>451</v>
      </c>
      <c r="D151" s="58">
        <v>51</v>
      </c>
    </row>
    <row r="152" spans="1:4" x14ac:dyDescent="0.15">
      <c r="A152" s="56" t="s">
        <v>262</v>
      </c>
      <c r="B152" s="53">
        <v>21301</v>
      </c>
      <c r="C152" s="57" t="s">
        <v>452</v>
      </c>
      <c r="D152" s="58">
        <v>22</v>
      </c>
    </row>
    <row r="153" spans="1:4" x14ac:dyDescent="0.15">
      <c r="A153" s="56" t="s">
        <v>263</v>
      </c>
      <c r="B153" s="53">
        <v>21302</v>
      </c>
      <c r="C153" s="57" t="s">
        <v>453</v>
      </c>
      <c r="D153" s="58">
        <v>193.6</v>
      </c>
    </row>
    <row r="154" spans="1:4" x14ac:dyDescent="0.15">
      <c r="A154" s="56" t="s">
        <v>264</v>
      </c>
      <c r="B154" s="53">
        <v>21303</v>
      </c>
      <c r="C154" s="57" t="s">
        <v>454</v>
      </c>
      <c r="D154" s="58">
        <v>24.51</v>
      </c>
    </row>
    <row r="155" spans="1:4" x14ac:dyDescent="0.15">
      <c r="A155" s="56" t="s">
        <v>265</v>
      </c>
      <c r="B155" s="53">
        <v>21401</v>
      </c>
      <c r="C155" s="57" t="s">
        <v>455</v>
      </c>
      <c r="D155" s="58">
        <v>222.72</v>
      </c>
    </row>
    <row r="156" spans="1:4" x14ac:dyDescent="0.15">
      <c r="A156" s="56" t="s">
        <v>266</v>
      </c>
      <c r="B156" s="53">
        <v>22008</v>
      </c>
      <c r="C156" s="57" t="s">
        <v>456</v>
      </c>
      <c r="D156" s="58">
        <v>10.5</v>
      </c>
    </row>
    <row r="157" spans="1:4" x14ac:dyDescent="0.15">
      <c r="A157" s="56" t="s">
        <v>616</v>
      </c>
      <c r="B157" s="53">
        <v>22009</v>
      </c>
      <c r="C157" s="57" t="s">
        <v>457</v>
      </c>
      <c r="D157" s="58">
        <v>36.32</v>
      </c>
    </row>
    <row r="158" spans="1:4" x14ac:dyDescent="0.15">
      <c r="A158" s="56" t="s">
        <v>267</v>
      </c>
      <c r="B158" s="53">
        <v>22017</v>
      </c>
      <c r="C158" s="57" t="s">
        <v>458</v>
      </c>
      <c r="D158" s="58">
        <v>11</v>
      </c>
    </row>
    <row r="159" spans="1:4" x14ac:dyDescent="0.15">
      <c r="A159" s="56" t="s">
        <v>268</v>
      </c>
      <c r="B159" s="53">
        <v>22073</v>
      </c>
      <c r="C159" s="57" t="s">
        <v>459</v>
      </c>
      <c r="D159" s="58">
        <v>10.43</v>
      </c>
    </row>
    <row r="160" spans="1:4" x14ac:dyDescent="0.15">
      <c r="A160" s="56" t="s">
        <v>269</v>
      </c>
      <c r="B160" s="53">
        <v>22105</v>
      </c>
      <c r="C160" s="57" t="s">
        <v>460</v>
      </c>
      <c r="D160" s="58">
        <v>19.84</v>
      </c>
    </row>
    <row r="161" spans="1:4" x14ac:dyDescent="0.15">
      <c r="A161" s="56" t="s">
        <v>270</v>
      </c>
      <c r="B161" s="53">
        <v>22200</v>
      </c>
      <c r="C161" s="57" t="s">
        <v>461</v>
      </c>
      <c r="D161" s="58">
        <v>19</v>
      </c>
    </row>
    <row r="162" spans="1:4" x14ac:dyDescent="0.15">
      <c r="A162" s="56" t="s">
        <v>271</v>
      </c>
      <c r="B162" s="53">
        <v>22204</v>
      </c>
      <c r="C162" s="57" t="s">
        <v>462</v>
      </c>
      <c r="D162" s="58">
        <v>13.86</v>
      </c>
    </row>
    <row r="163" spans="1:4" x14ac:dyDescent="0.15">
      <c r="A163" s="56" t="s">
        <v>272</v>
      </c>
      <c r="B163" s="53">
        <v>22207</v>
      </c>
      <c r="C163" s="57" t="s">
        <v>463</v>
      </c>
      <c r="D163" s="58">
        <v>39.61</v>
      </c>
    </row>
    <row r="164" spans="1:4" x14ac:dyDescent="0.15">
      <c r="A164" s="56" t="s">
        <v>273</v>
      </c>
      <c r="B164" s="53">
        <v>23042</v>
      </c>
      <c r="C164" s="57" t="s">
        <v>464</v>
      </c>
      <c r="D164" s="58">
        <v>13.81</v>
      </c>
    </row>
    <row r="165" spans="1:4" x14ac:dyDescent="0.15">
      <c r="A165" s="56" t="s">
        <v>274</v>
      </c>
      <c r="B165" s="53">
        <v>23054</v>
      </c>
      <c r="C165" s="57" t="s">
        <v>465</v>
      </c>
      <c r="D165" s="58">
        <v>14.2</v>
      </c>
    </row>
    <row r="166" spans="1:4" x14ac:dyDescent="0.15">
      <c r="A166" s="56" t="s">
        <v>275</v>
      </c>
      <c r="B166" s="53">
        <v>23309</v>
      </c>
      <c r="C166" s="57" t="s">
        <v>466</v>
      </c>
      <c r="D166" s="58">
        <v>311.14999999999998</v>
      </c>
    </row>
    <row r="167" spans="1:4" x14ac:dyDescent="0.15">
      <c r="A167" s="56" t="s">
        <v>70</v>
      </c>
      <c r="B167" s="53">
        <v>23311</v>
      </c>
      <c r="C167" s="57" t="s">
        <v>467</v>
      </c>
      <c r="D167" s="58">
        <v>48.11</v>
      </c>
    </row>
    <row r="168" spans="1:4" x14ac:dyDescent="0.15">
      <c r="A168" s="56" t="s">
        <v>276</v>
      </c>
      <c r="B168" s="53">
        <v>23402</v>
      </c>
      <c r="C168" s="57" t="s">
        <v>468</v>
      </c>
      <c r="D168" s="58">
        <v>60.52</v>
      </c>
    </row>
    <row r="169" spans="1:4" x14ac:dyDescent="0.15">
      <c r="A169" s="56" t="s">
        <v>277</v>
      </c>
      <c r="B169" s="53">
        <v>23403</v>
      </c>
      <c r="C169" s="57" t="s">
        <v>469</v>
      </c>
      <c r="D169" s="58">
        <v>153.33000000000001</v>
      </c>
    </row>
    <row r="170" spans="1:4" x14ac:dyDescent="0.15">
      <c r="A170" s="56" t="s">
        <v>278</v>
      </c>
      <c r="B170" s="53">
        <v>23404</v>
      </c>
      <c r="C170" s="57" t="s">
        <v>470</v>
      </c>
      <c r="D170" s="58">
        <v>28</v>
      </c>
    </row>
    <row r="171" spans="1:4" x14ac:dyDescent="0.15">
      <c r="A171" s="56" t="s">
        <v>279</v>
      </c>
      <c r="B171" s="53">
        <v>24014</v>
      </c>
      <c r="C171" s="57" t="s">
        <v>471</v>
      </c>
      <c r="D171" s="58">
        <v>12</v>
      </c>
    </row>
    <row r="172" spans="1:4" x14ac:dyDescent="0.15">
      <c r="A172" s="56" t="s">
        <v>280</v>
      </c>
      <c r="B172" s="53">
        <v>24019</v>
      </c>
      <c r="C172" s="57" t="s">
        <v>472</v>
      </c>
      <c r="D172" s="58">
        <v>275.51</v>
      </c>
    </row>
    <row r="173" spans="1:4" x14ac:dyDescent="0.15">
      <c r="A173" s="56" t="s">
        <v>281</v>
      </c>
      <c r="B173" s="53">
        <v>24105</v>
      </c>
      <c r="C173" s="57" t="s">
        <v>473</v>
      </c>
      <c r="D173" s="58">
        <v>63.96</v>
      </c>
    </row>
    <row r="174" spans="1:4" x14ac:dyDescent="0.15">
      <c r="A174" s="56" t="s">
        <v>282</v>
      </c>
      <c r="B174" s="53">
        <v>24111</v>
      </c>
      <c r="C174" s="57" t="s">
        <v>474</v>
      </c>
      <c r="D174" s="58">
        <v>62.34</v>
      </c>
    </row>
    <row r="175" spans="1:4" x14ac:dyDescent="0.15">
      <c r="A175" s="56" t="s">
        <v>283</v>
      </c>
      <c r="B175" s="53">
        <v>24122</v>
      </c>
      <c r="C175" s="57" t="s">
        <v>475</v>
      </c>
      <c r="D175" s="58">
        <v>23.87</v>
      </c>
    </row>
    <row r="176" spans="1:4" x14ac:dyDescent="0.15">
      <c r="A176" s="56" t="s">
        <v>284</v>
      </c>
      <c r="B176" s="53">
        <v>24350</v>
      </c>
      <c r="C176" s="57" t="s">
        <v>476</v>
      </c>
      <c r="D176" s="58">
        <v>44.36</v>
      </c>
    </row>
    <row r="177" spans="1:4" x14ac:dyDescent="0.15">
      <c r="A177" s="56" t="s">
        <v>285</v>
      </c>
      <c r="B177" s="53">
        <v>24404</v>
      </c>
      <c r="C177" s="57" t="s">
        <v>477</v>
      </c>
      <c r="D177" s="58">
        <v>72.45</v>
      </c>
    </row>
    <row r="178" spans="1:4" x14ac:dyDescent="0.15">
      <c r="A178" s="56" t="s">
        <v>286</v>
      </c>
      <c r="B178" s="53">
        <v>24410</v>
      </c>
      <c r="C178" s="57" t="s">
        <v>478</v>
      </c>
      <c r="D178" s="58">
        <v>40.44</v>
      </c>
    </row>
    <row r="179" spans="1:4" x14ac:dyDescent="0.15">
      <c r="A179" s="56" t="s">
        <v>287</v>
      </c>
      <c r="B179" s="53">
        <v>25101</v>
      </c>
      <c r="C179" s="57" t="s">
        <v>479</v>
      </c>
      <c r="D179" s="58">
        <v>56.26</v>
      </c>
    </row>
    <row r="180" spans="1:4" x14ac:dyDescent="0.15">
      <c r="A180" s="56" t="s">
        <v>288</v>
      </c>
      <c r="B180" s="53">
        <v>25116</v>
      </c>
      <c r="C180" s="57" t="s">
        <v>480</v>
      </c>
      <c r="D180" s="58">
        <v>38</v>
      </c>
    </row>
    <row r="181" spans="1:4" x14ac:dyDescent="0.15">
      <c r="A181" s="56" t="s">
        <v>289</v>
      </c>
      <c r="B181" s="53">
        <v>25118</v>
      </c>
      <c r="C181" s="57" t="s">
        <v>481</v>
      </c>
      <c r="D181" s="58">
        <v>38</v>
      </c>
    </row>
    <row r="182" spans="1:4" x14ac:dyDescent="0.15">
      <c r="A182" s="56" t="s">
        <v>360</v>
      </c>
      <c r="B182" s="53">
        <v>25155</v>
      </c>
      <c r="C182" s="57" t="s">
        <v>482</v>
      </c>
      <c r="D182" s="58">
        <v>27.72</v>
      </c>
    </row>
    <row r="183" spans="1:4" x14ac:dyDescent="0.15">
      <c r="A183" s="56" t="s">
        <v>290</v>
      </c>
      <c r="B183" s="53">
        <v>25160</v>
      </c>
      <c r="C183" s="57" t="s">
        <v>483</v>
      </c>
      <c r="D183" s="58">
        <v>23.19</v>
      </c>
    </row>
    <row r="184" spans="1:4" x14ac:dyDescent="0.15">
      <c r="A184" s="56" t="s">
        <v>291</v>
      </c>
      <c r="B184" s="53">
        <v>25200</v>
      </c>
      <c r="C184" s="57" t="s">
        <v>484</v>
      </c>
      <c r="D184" s="58">
        <v>9.6999999999999993</v>
      </c>
    </row>
    <row r="185" spans="1:4" x14ac:dyDescent="0.15">
      <c r="A185" s="56" t="s">
        <v>292</v>
      </c>
      <c r="B185" s="53">
        <v>26056</v>
      </c>
      <c r="C185" s="57" t="s">
        <v>485</v>
      </c>
      <c r="D185" s="58">
        <v>74.3</v>
      </c>
    </row>
    <row r="186" spans="1:4" x14ac:dyDescent="0.15">
      <c r="A186" s="56" t="s">
        <v>293</v>
      </c>
      <c r="B186" s="53">
        <v>26059</v>
      </c>
      <c r="C186" s="57" t="s">
        <v>486</v>
      </c>
      <c r="D186" s="58">
        <v>21.03</v>
      </c>
    </row>
    <row r="187" spans="1:4" x14ac:dyDescent="0.15">
      <c r="A187" s="56" t="s">
        <v>294</v>
      </c>
      <c r="B187" s="53">
        <v>26070</v>
      </c>
      <c r="C187" s="57" t="s">
        <v>487</v>
      </c>
      <c r="D187" s="58">
        <v>22.6</v>
      </c>
    </row>
    <row r="188" spans="1:4" x14ac:dyDescent="0.15">
      <c r="A188" s="56" t="s">
        <v>295</v>
      </c>
      <c r="B188" s="53">
        <v>27001</v>
      </c>
      <c r="C188" s="57" t="s">
        <v>488</v>
      </c>
      <c r="D188" s="58">
        <v>196.49</v>
      </c>
    </row>
    <row r="189" spans="1:4" x14ac:dyDescent="0.15">
      <c r="A189" s="56" t="s">
        <v>296</v>
      </c>
      <c r="B189" s="53">
        <v>27003</v>
      </c>
      <c r="C189" s="57" t="s">
        <v>489</v>
      </c>
      <c r="D189" s="58">
        <v>1346.38</v>
      </c>
    </row>
    <row r="190" spans="1:4" x14ac:dyDescent="0.15">
      <c r="A190" s="56" t="s">
        <v>297</v>
      </c>
      <c r="B190" s="53">
        <v>27010</v>
      </c>
      <c r="C190" s="57" t="s">
        <v>490</v>
      </c>
      <c r="D190" s="58">
        <v>2021.87</v>
      </c>
    </row>
    <row r="191" spans="1:4" x14ac:dyDescent="0.15">
      <c r="A191" s="56" t="s">
        <v>298</v>
      </c>
      <c r="B191" s="53">
        <v>27019</v>
      </c>
      <c r="C191" s="57" t="s">
        <v>491</v>
      </c>
      <c r="D191" s="58">
        <v>12.5</v>
      </c>
    </row>
    <row r="192" spans="1:4" x14ac:dyDescent="0.15">
      <c r="A192" s="56" t="s">
        <v>299</v>
      </c>
      <c r="B192" s="53">
        <v>27083</v>
      </c>
      <c r="C192" s="57" t="s">
        <v>492</v>
      </c>
      <c r="D192" s="58">
        <v>349.5</v>
      </c>
    </row>
    <row r="193" spans="1:4" x14ac:dyDescent="0.15">
      <c r="A193" s="56" t="s">
        <v>300</v>
      </c>
      <c r="B193" s="53">
        <v>27320</v>
      </c>
      <c r="C193" s="57" t="s">
        <v>493</v>
      </c>
      <c r="D193" s="58">
        <v>605.45000000000005</v>
      </c>
    </row>
    <row r="194" spans="1:4" x14ac:dyDescent="0.15">
      <c r="A194" s="56" t="s">
        <v>301</v>
      </c>
      <c r="B194" s="53">
        <v>27343</v>
      </c>
      <c r="C194" s="57" t="s">
        <v>494</v>
      </c>
      <c r="D194" s="58">
        <v>96.93</v>
      </c>
    </row>
    <row r="195" spans="1:4" x14ac:dyDescent="0.15">
      <c r="A195" s="56" t="s">
        <v>302</v>
      </c>
      <c r="B195" s="53">
        <v>27344</v>
      </c>
      <c r="C195" s="57" t="s">
        <v>495</v>
      </c>
      <c r="D195" s="58">
        <v>153.69999999999999</v>
      </c>
    </row>
    <row r="196" spans="1:4" x14ac:dyDescent="0.15">
      <c r="A196" s="56" t="s">
        <v>303</v>
      </c>
      <c r="B196" s="53">
        <v>27400</v>
      </c>
      <c r="C196" s="57" t="s">
        <v>496</v>
      </c>
      <c r="D196" s="58">
        <v>913.8</v>
      </c>
    </row>
    <row r="197" spans="1:4" x14ac:dyDescent="0.15">
      <c r="A197" s="56" t="s">
        <v>304</v>
      </c>
      <c r="B197" s="53">
        <v>27401</v>
      </c>
      <c r="C197" s="57" t="s">
        <v>497</v>
      </c>
      <c r="D197" s="58">
        <v>628.49</v>
      </c>
    </row>
    <row r="198" spans="1:4" x14ac:dyDescent="0.15">
      <c r="A198" s="56" t="s">
        <v>305</v>
      </c>
      <c r="B198" s="53">
        <v>27402</v>
      </c>
      <c r="C198" s="57" t="s">
        <v>498</v>
      </c>
      <c r="D198" s="58">
        <v>570.92999999999995</v>
      </c>
    </row>
    <row r="199" spans="1:4" x14ac:dyDescent="0.15">
      <c r="A199" s="56" t="s">
        <v>306</v>
      </c>
      <c r="B199" s="53">
        <v>27403</v>
      </c>
      <c r="C199" s="57" t="s">
        <v>499</v>
      </c>
      <c r="D199" s="58">
        <v>1313.93</v>
      </c>
    </row>
    <row r="200" spans="1:4" x14ac:dyDescent="0.15">
      <c r="A200" s="56" t="s">
        <v>307</v>
      </c>
      <c r="B200" s="53">
        <v>27404</v>
      </c>
      <c r="C200" s="57" t="s">
        <v>500</v>
      </c>
      <c r="D200" s="58">
        <v>105.07</v>
      </c>
    </row>
    <row r="201" spans="1:4" x14ac:dyDescent="0.15">
      <c r="A201" s="56" t="s">
        <v>308</v>
      </c>
      <c r="B201" s="53">
        <v>27416</v>
      </c>
      <c r="C201" s="57" t="s">
        <v>501</v>
      </c>
      <c r="D201" s="58">
        <v>242.08</v>
      </c>
    </row>
    <row r="202" spans="1:4" x14ac:dyDescent="0.15">
      <c r="A202" s="56" t="s">
        <v>309</v>
      </c>
      <c r="B202" s="53">
        <v>27417</v>
      </c>
      <c r="C202" s="57" t="s">
        <v>502</v>
      </c>
      <c r="D202" s="58">
        <v>238.63</v>
      </c>
    </row>
    <row r="203" spans="1:4" x14ac:dyDescent="0.15">
      <c r="A203" s="56" t="s">
        <v>686</v>
      </c>
      <c r="B203" s="53">
        <v>27901</v>
      </c>
      <c r="C203" s="57" t="s">
        <v>685</v>
      </c>
      <c r="D203" s="58">
        <v>51.73</v>
      </c>
    </row>
    <row r="204" spans="1:4" x14ac:dyDescent="0.15">
      <c r="A204" s="56" t="s">
        <v>642</v>
      </c>
      <c r="B204" s="53" t="s">
        <v>623</v>
      </c>
      <c r="C204" s="57" t="s">
        <v>623</v>
      </c>
      <c r="D204" s="58">
        <v>12</v>
      </c>
    </row>
    <row r="205" spans="1:4" x14ac:dyDescent="0.15">
      <c r="A205" s="56" t="s">
        <v>59</v>
      </c>
      <c r="B205" s="53">
        <v>28010</v>
      </c>
      <c r="C205" s="57" t="s">
        <v>503</v>
      </c>
      <c r="D205" s="58">
        <v>1</v>
      </c>
    </row>
    <row r="206" spans="1:4" x14ac:dyDescent="0.15">
      <c r="A206" s="56" t="s">
        <v>71</v>
      </c>
      <c r="B206" s="53">
        <v>28137</v>
      </c>
      <c r="C206" s="57" t="s">
        <v>504</v>
      </c>
      <c r="D206" s="58">
        <v>49.65</v>
      </c>
    </row>
    <row r="207" spans="1:4" x14ac:dyDescent="0.15">
      <c r="A207" s="56" t="s">
        <v>72</v>
      </c>
      <c r="B207" s="53">
        <v>28144</v>
      </c>
      <c r="C207" s="57" t="s">
        <v>505</v>
      </c>
      <c r="D207" s="58">
        <v>21.4</v>
      </c>
    </row>
    <row r="208" spans="1:4" x14ac:dyDescent="0.15">
      <c r="A208" s="56" t="s">
        <v>73</v>
      </c>
      <c r="B208" s="53">
        <v>28149</v>
      </c>
      <c r="C208" s="57" t="s">
        <v>506</v>
      </c>
      <c r="D208" s="58">
        <v>51.9</v>
      </c>
    </row>
    <row r="209" spans="1:4" x14ac:dyDescent="0.15">
      <c r="A209" s="56" t="s">
        <v>310</v>
      </c>
      <c r="B209" s="53">
        <v>29011</v>
      </c>
      <c r="C209" s="57" t="s">
        <v>507</v>
      </c>
      <c r="D209" s="58">
        <v>33.369999999999997</v>
      </c>
    </row>
    <row r="210" spans="1:4" x14ac:dyDescent="0.15">
      <c r="A210" s="56" t="s">
        <v>74</v>
      </c>
      <c r="B210" s="53">
        <v>29100</v>
      </c>
      <c r="C210" s="57" t="s">
        <v>508</v>
      </c>
      <c r="D210" s="58">
        <v>253.32</v>
      </c>
    </row>
    <row r="211" spans="1:4" x14ac:dyDescent="0.15">
      <c r="A211" s="56" t="s">
        <v>75</v>
      </c>
      <c r="B211" s="53">
        <v>29101</v>
      </c>
      <c r="C211" s="57" t="s">
        <v>509</v>
      </c>
      <c r="D211" s="58">
        <v>318.99</v>
      </c>
    </row>
    <row r="212" spans="1:4" x14ac:dyDescent="0.15">
      <c r="A212" s="56" t="s">
        <v>311</v>
      </c>
      <c r="B212" s="53">
        <v>29103</v>
      </c>
      <c r="C212" s="57" t="s">
        <v>510</v>
      </c>
      <c r="D212" s="58">
        <v>170.64</v>
      </c>
    </row>
    <row r="213" spans="1:4" x14ac:dyDescent="0.15">
      <c r="A213" s="56" t="s">
        <v>312</v>
      </c>
      <c r="B213" s="53">
        <v>29311</v>
      </c>
      <c r="C213" s="57" t="s">
        <v>511</v>
      </c>
      <c r="D213" s="58">
        <v>43.09</v>
      </c>
    </row>
    <row r="214" spans="1:4" x14ac:dyDescent="0.15">
      <c r="A214" s="56" t="s">
        <v>313</v>
      </c>
      <c r="B214" s="53">
        <v>29317</v>
      </c>
      <c r="C214" s="57" t="s">
        <v>512</v>
      </c>
      <c r="D214" s="58">
        <v>26</v>
      </c>
    </row>
    <row r="215" spans="1:4" x14ac:dyDescent="0.15">
      <c r="A215" s="56" t="s">
        <v>617</v>
      </c>
      <c r="B215" s="53">
        <v>29320</v>
      </c>
      <c r="C215" s="57" t="s">
        <v>513</v>
      </c>
      <c r="D215" s="58">
        <v>453.94</v>
      </c>
    </row>
    <row r="216" spans="1:4" x14ac:dyDescent="0.15">
      <c r="A216" s="56" t="s">
        <v>314</v>
      </c>
      <c r="B216" s="53">
        <v>30002</v>
      </c>
      <c r="C216" s="57" t="s">
        <v>514</v>
      </c>
      <c r="D216" s="58">
        <v>4.5999999999999996</v>
      </c>
    </row>
    <row r="217" spans="1:4" x14ac:dyDescent="0.15">
      <c r="A217" s="56" t="s">
        <v>315</v>
      </c>
      <c r="B217" s="53">
        <v>30029</v>
      </c>
      <c r="C217" s="57" t="s">
        <v>515</v>
      </c>
      <c r="D217" s="58">
        <v>4.7699999999999996</v>
      </c>
    </row>
    <row r="218" spans="1:4" x14ac:dyDescent="0.15">
      <c r="A218" s="56" t="s">
        <v>316</v>
      </c>
      <c r="B218" s="53">
        <v>30031</v>
      </c>
      <c r="C218" s="57" t="s">
        <v>516</v>
      </c>
      <c r="D218" s="58">
        <v>10.5</v>
      </c>
    </row>
    <row r="219" spans="1:4" x14ac:dyDescent="0.15">
      <c r="A219" s="56" t="s">
        <v>317</v>
      </c>
      <c r="B219" s="53">
        <v>30303</v>
      </c>
      <c r="C219" s="57" t="s">
        <v>517</v>
      </c>
      <c r="D219" s="58">
        <v>47.3</v>
      </c>
    </row>
    <row r="220" spans="1:4" x14ac:dyDescent="0.15">
      <c r="A220" s="56" t="s">
        <v>318</v>
      </c>
      <c r="B220" s="53">
        <v>31002</v>
      </c>
      <c r="C220" s="57" t="s">
        <v>518</v>
      </c>
      <c r="D220" s="58">
        <v>1293.77</v>
      </c>
    </row>
    <row r="221" spans="1:4" x14ac:dyDescent="0.15">
      <c r="A221" s="56" t="s">
        <v>319</v>
      </c>
      <c r="B221" s="53">
        <v>31004</v>
      </c>
      <c r="C221" s="57" t="s">
        <v>519</v>
      </c>
      <c r="D221" s="58">
        <v>548.11</v>
      </c>
    </row>
    <row r="222" spans="1:4" x14ac:dyDescent="0.15">
      <c r="A222" s="56" t="s">
        <v>320</v>
      </c>
      <c r="B222" s="53">
        <v>31006</v>
      </c>
      <c r="C222" s="57" t="s">
        <v>520</v>
      </c>
      <c r="D222" s="58">
        <v>1106.1500000000001</v>
      </c>
    </row>
    <row r="223" spans="1:4" x14ac:dyDescent="0.15">
      <c r="A223" s="56" t="s">
        <v>321</v>
      </c>
      <c r="B223" s="53">
        <v>31015</v>
      </c>
      <c r="C223" s="57" t="s">
        <v>521</v>
      </c>
      <c r="D223" s="58">
        <v>1325.89</v>
      </c>
    </row>
    <row r="224" spans="1:4" x14ac:dyDescent="0.15">
      <c r="A224" s="56" t="s">
        <v>322</v>
      </c>
      <c r="B224" s="53">
        <v>31016</v>
      </c>
      <c r="C224" s="57" t="s">
        <v>522</v>
      </c>
      <c r="D224" s="58">
        <v>341.87</v>
      </c>
    </row>
    <row r="225" spans="1:4" x14ac:dyDescent="0.15">
      <c r="A225" s="56" t="s">
        <v>323</v>
      </c>
      <c r="B225" s="53">
        <v>31025</v>
      </c>
      <c r="C225" s="57" t="s">
        <v>523</v>
      </c>
      <c r="D225" s="58">
        <v>712.54</v>
      </c>
    </row>
    <row r="226" spans="1:4" x14ac:dyDescent="0.15">
      <c r="A226" s="56" t="s">
        <v>324</v>
      </c>
      <c r="B226" s="53">
        <v>31063</v>
      </c>
      <c r="C226" s="57" t="s">
        <v>524</v>
      </c>
      <c r="D226" s="58">
        <v>3.33</v>
      </c>
    </row>
    <row r="227" spans="1:4" x14ac:dyDescent="0.15">
      <c r="A227" s="56" t="s">
        <v>325</v>
      </c>
      <c r="B227" s="53">
        <v>31103</v>
      </c>
      <c r="C227" s="57" t="s">
        <v>525</v>
      </c>
      <c r="D227" s="58">
        <v>365.4</v>
      </c>
    </row>
    <row r="228" spans="1:4" x14ac:dyDescent="0.15">
      <c r="A228" s="56" t="s">
        <v>326</v>
      </c>
      <c r="B228" s="53">
        <v>31201</v>
      </c>
      <c r="C228" s="57" t="s">
        <v>526</v>
      </c>
      <c r="D228" s="58">
        <v>598.58000000000004</v>
      </c>
    </row>
    <row r="229" spans="1:4" x14ac:dyDescent="0.15">
      <c r="A229" s="56" t="s">
        <v>327</v>
      </c>
      <c r="B229" s="53">
        <v>31306</v>
      </c>
      <c r="C229" s="57" t="s">
        <v>527</v>
      </c>
      <c r="D229" s="58">
        <v>146.79</v>
      </c>
    </row>
    <row r="230" spans="1:4" x14ac:dyDescent="0.15">
      <c r="A230" s="56" t="s">
        <v>328</v>
      </c>
      <c r="B230" s="53">
        <v>31311</v>
      </c>
      <c r="C230" s="57" t="s">
        <v>528</v>
      </c>
      <c r="D230" s="58">
        <v>119.2</v>
      </c>
    </row>
    <row r="231" spans="1:4" x14ac:dyDescent="0.15">
      <c r="A231" s="56" t="s">
        <v>329</v>
      </c>
      <c r="B231" s="53">
        <v>31330</v>
      </c>
      <c r="C231" s="57" t="s">
        <v>529</v>
      </c>
      <c r="D231" s="58">
        <v>25</v>
      </c>
    </row>
    <row r="232" spans="1:4" x14ac:dyDescent="0.15">
      <c r="A232" s="56" t="s">
        <v>330</v>
      </c>
      <c r="B232" s="53">
        <v>31332</v>
      </c>
      <c r="C232" s="57" t="s">
        <v>530</v>
      </c>
      <c r="D232" s="58">
        <v>121.53</v>
      </c>
    </row>
    <row r="233" spans="1:4" x14ac:dyDescent="0.15">
      <c r="A233" s="56" t="s">
        <v>79</v>
      </c>
      <c r="B233" s="53">
        <v>31401</v>
      </c>
      <c r="C233" s="57" t="s">
        <v>531</v>
      </c>
      <c r="D233" s="58">
        <v>284.67</v>
      </c>
    </row>
    <row r="234" spans="1:4" x14ac:dyDescent="0.15">
      <c r="A234" s="56" t="s">
        <v>331</v>
      </c>
      <c r="B234" s="53">
        <v>32081</v>
      </c>
      <c r="C234" s="57" t="s">
        <v>532</v>
      </c>
      <c r="D234" s="58">
        <v>2139.94</v>
      </c>
    </row>
    <row r="235" spans="1:4" x14ac:dyDescent="0.15">
      <c r="A235" s="56" t="s">
        <v>332</v>
      </c>
      <c r="B235" s="53">
        <v>32123</v>
      </c>
      <c r="C235" s="57" t="s">
        <v>533</v>
      </c>
      <c r="D235" s="58">
        <v>7</v>
      </c>
    </row>
    <row r="236" spans="1:4" x14ac:dyDescent="0.15">
      <c r="A236" s="56" t="s">
        <v>333</v>
      </c>
      <c r="B236" s="53">
        <v>32312</v>
      </c>
      <c r="C236" s="57" t="s">
        <v>534</v>
      </c>
      <c r="D236" s="58">
        <v>4</v>
      </c>
    </row>
    <row r="237" spans="1:4" x14ac:dyDescent="0.15">
      <c r="A237" s="56" t="s">
        <v>334</v>
      </c>
      <c r="B237" s="53">
        <v>32325</v>
      </c>
      <c r="C237" s="57" t="s">
        <v>535</v>
      </c>
      <c r="D237" s="58">
        <v>95.88</v>
      </c>
    </row>
    <row r="238" spans="1:4" x14ac:dyDescent="0.15">
      <c r="A238" s="56" t="s">
        <v>335</v>
      </c>
      <c r="B238" s="53">
        <v>32326</v>
      </c>
      <c r="C238" s="57" t="s">
        <v>536</v>
      </c>
      <c r="D238" s="58">
        <v>128.97999999999999</v>
      </c>
    </row>
    <row r="239" spans="1:4" x14ac:dyDescent="0.15">
      <c r="A239" s="56" t="s">
        <v>336</v>
      </c>
      <c r="B239" s="53">
        <v>32354</v>
      </c>
      <c r="C239" s="57" t="s">
        <v>537</v>
      </c>
      <c r="D239" s="58">
        <v>635.46</v>
      </c>
    </row>
    <row r="240" spans="1:4" x14ac:dyDescent="0.15">
      <c r="A240" s="56" t="s">
        <v>337</v>
      </c>
      <c r="B240" s="53">
        <v>32356</v>
      </c>
      <c r="C240" s="57" t="s">
        <v>538</v>
      </c>
      <c r="D240" s="58">
        <v>964.53</v>
      </c>
    </row>
    <row r="241" spans="1:4" x14ac:dyDescent="0.15">
      <c r="A241" s="56" t="s">
        <v>338</v>
      </c>
      <c r="B241" s="53">
        <v>32358</v>
      </c>
      <c r="C241" s="57" t="s">
        <v>539</v>
      </c>
      <c r="D241" s="58">
        <v>55.7</v>
      </c>
    </row>
    <row r="242" spans="1:4" x14ac:dyDescent="0.15">
      <c r="A242" s="56" t="s">
        <v>339</v>
      </c>
      <c r="B242" s="53">
        <v>32360</v>
      </c>
      <c r="C242" s="57" t="s">
        <v>540</v>
      </c>
      <c r="D242" s="58">
        <v>368.7</v>
      </c>
    </row>
    <row r="243" spans="1:4" x14ac:dyDescent="0.15">
      <c r="A243" s="56" t="s">
        <v>80</v>
      </c>
      <c r="B243" s="53">
        <v>32361</v>
      </c>
      <c r="C243" s="57" t="s">
        <v>541</v>
      </c>
      <c r="D243" s="58">
        <v>268.74</v>
      </c>
    </row>
    <row r="244" spans="1:4" x14ac:dyDescent="0.15">
      <c r="A244" s="56" t="s">
        <v>340</v>
      </c>
      <c r="B244" s="53">
        <v>32362</v>
      </c>
      <c r="C244" s="57" t="s">
        <v>542</v>
      </c>
      <c r="D244" s="58">
        <v>36.799999999999997</v>
      </c>
    </row>
    <row r="245" spans="1:4" x14ac:dyDescent="0.15">
      <c r="A245" s="56" t="s">
        <v>53</v>
      </c>
      <c r="B245" s="53">
        <v>32363</v>
      </c>
      <c r="C245" s="57" t="s">
        <v>543</v>
      </c>
      <c r="D245" s="58">
        <v>234.42</v>
      </c>
    </row>
    <row r="246" spans="1:4" x14ac:dyDescent="0.15">
      <c r="A246" s="56" t="s">
        <v>341</v>
      </c>
      <c r="B246" s="53">
        <v>32414</v>
      </c>
      <c r="C246" s="57" t="s">
        <v>544</v>
      </c>
      <c r="D246" s="58">
        <v>150.55000000000001</v>
      </c>
    </row>
    <row r="247" spans="1:4" x14ac:dyDescent="0.15">
      <c r="A247" s="56" t="s">
        <v>342</v>
      </c>
      <c r="B247" s="53">
        <v>32416</v>
      </c>
      <c r="C247" s="57" t="s">
        <v>545</v>
      </c>
      <c r="D247" s="58">
        <v>95.68</v>
      </c>
    </row>
    <row r="248" spans="1:4" x14ac:dyDescent="0.15">
      <c r="A248" s="56" t="s">
        <v>643</v>
      </c>
      <c r="B248" s="53" t="s">
        <v>624</v>
      </c>
      <c r="C248" s="57" t="s">
        <v>624</v>
      </c>
      <c r="D248" s="58">
        <v>32.22</v>
      </c>
    </row>
    <row r="249" spans="1:4" x14ac:dyDescent="0.15">
      <c r="A249" s="56" t="s">
        <v>644</v>
      </c>
      <c r="B249" s="53" t="s">
        <v>625</v>
      </c>
      <c r="C249" s="57" t="s">
        <v>625</v>
      </c>
      <c r="D249" s="58">
        <v>32.909999999999997</v>
      </c>
    </row>
    <row r="250" spans="1:4" x14ac:dyDescent="0.15">
      <c r="A250" s="56" t="s">
        <v>343</v>
      </c>
      <c r="B250" s="53">
        <v>33030</v>
      </c>
      <c r="C250" s="57" t="s">
        <v>546</v>
      </c>
      <c r="D250" s="58">
        <v>4.1399999999999997</v>
      </c>
    </row>
    <row r="251" spans="1:4" x14ac:dyDescent="0.15">
      <c r="A251" s="56" t="s">
        <v>344</v>
      </c>
      <c r="B251" s="53">
        <v>33036</v>
      </c>
      <c r="C251" s="57" t="s">
        <v>547</v>
      </c>
      <c r="D251" s="58">
        <v>48.51</v>
      </c>
    </row>
    <row r="252" spans="1:4" x14ac:dyDescent="0.15">
      <c r="A252" s="56" t="s">
        <v>345</v>
      </c>
      <c r="B252" s="53">
        <v>33049</v>
      </c>
      <c r="C252" s="57" t="s">
        <v>548</v>
      </c>
      <c r="D252" s="58">
        <v>35.29</v>
      </c>
    </row>
    <row r="253" spans="1:4" x14ac:dyDescent="0.15">
      <c r="A253" s="56" t="s">
        <v>346</v>
      </c>
      <c r="B253" s="53">
        <v>33070</v>
      </c>
      <c r="C253" s="57" t="s">
        <v>549</v>
      </c>
      <c r="D253" s="58">
        <v>44.87</v>
      </c>
    </row>
    <row r="254" spans="1:4" x14ac:dyDescent="0.15">
      <c r="A254" s="56" t="s">
        <v>347</v>
      </c>
      <c r="B254" s="53">
        <v>33115</v>
      </c>
      <c r="C254" s="57" t="s">
        <v>550</v>
      </c>
      <c r="D254" s="58">
        <v>117.34</v>
      </c>
    </row>
    <row r="255" spans="1:4" x14ac:dyDescent="0.15">
      <c r="A255" s="56" t="s">
        <v>348</v>
      </c>
      <c r="B255" s="53">
        <v>33183</v>
      </c>
      <c r="C255" s="57" t="s">
        <v>551</v>
      </c>
      <c r="D255" s="58">
        <v>10.55</v>
      </c>
    </row>
    <row r="256" spans="1:4" x14ac:dyDescent="0.15">
      <c r="A256" s="56" t="s">
        <v>349</v>
      </c>
      <c r="B256" s="53">
        <v>33202</v>
      </c>
      <c r="C256" s="57" t="s">
        <v>552</v>
      </c>
      <c r="D256" s="58">
        <v>5.19</v>
      </c>
    </row>
    <row r="257" spans="1:4" x14ac:dyDescent="0.15">
      <c r="A257" s="56" t="s">
        <v>54</v>
      </c>
      <c r="B257" s="53">
        <v>33205</v>
      </c>
      <c r="C257" s="57" t="s">
        <v>553</v>
      </c>
      <c r="D257" s="58">
        <v>2.74</v>
      </c>
    </row>
    <row r="258" spans="1:4" x14ac:dyDescent="0.15">
      <c r="A258" s="56" t="s">
        <v>55</v>
      </c>
      <c r="B258" s="53">
        <v>33206</v>
      </c>
      <c r="C258" s="57" t="s">
        <v>554</v>
      </c>
      <c r="D258" s="58">
        <v>12.49</v>
      </c>
    </row>
    <row r="259" spans="1:4" x14ac:dyDescent="0.15">
      <c r="A259" s="56" t="s">
        <v>0</v>
      </c>
      <c r="B259" s="53">
        <v>33207</v>
      </c>
      <c r="C259" s="57" t="s">
        <v>555</v>
      </c>
      <c r="D259" s="58">
        <v>28.46</v>
      </c>
    </row>
    <row r="260" spans="1:4" x14ac:dyDescent="0.15">
      <c r="A260" s="56" t="s">
        <v>1</v>
      </c>
      <c r="B260" s="53">
        <v>33211</v>
      </c>
      <c r="C260" s="57" t="s">
        <v>556</v>
      </c>
      <c r="D260" s="58">
        <v>17.82</v>
      </c>
    </row>
    <row r="261" spans="1:4" x14ac:dyDescent="0.15">
      <c r="A261" s="56" t="s">
        <v>2</v>
      </c>
      <c r="B261" s="53">
        <v>33212</v>
      </c>
      <c r="C261" s="57" t="s">
        <v>557</v>
      </c>
      <c r="D261" s="58">
        <v>61.8</v>
      </c>
    </row>
    <row r="262" spans="1:4" x14ac:dyDescent="0.15">
      <c r="A262" s="56" t="s">
        <v>3</v>
      </c>
      <c r="B262" s="53">
        <v>34002</v>
      </c>
      <c r="C262" s="57" t="s">
        <v>558</v>
      </c>
      <c r="D262" s="58">
        <v>357.9</v>
      </c>
    </row>
    <row r="263" spans="1:4" x14ac:dyDescent="0.15">
      <c r="A263" s="56" t="s">
        <v>4</v>
      </c>
      <c r="B263" s="53">
        <v>34003</v>
      </c>
      <c r="C263" s="57" t="s">
        <v>559</v>
      </c>
      <c r="D263" s="58">
        <v>983.82</v>
      </c>
    </row>
    <row r="264" spans="1:4" x14ac:dyDescent="0.15">
      <c r="A264" s="56" t="s">
        <v>5</v>
      </c>
      <c r="B264" s="53">
        <v>34033</v>
      </c>
      <c r="C264" s="57" t="s">
        <v>560</v>
      </c>
      <c r="D264" s="58">
        <v>411.35</v>
      </c>
    </row>
    <row r="265" spans="1:4" x14ac:dyDescent="0.15">
      <c r="A265" s="56" t="s">
        <v>6</v>
      </c>
      <c r="B265" s="53">
        <v>34111</v>
      </c>
      <c r="C265" s="57" t="s">
        <v>561</v>
      </c>
      <c r="D265" s="58">
        <v>653.55999999999995</v>
      </c>
    </row>
    <row r="266" spans="1:4" x14ac:dyDescent="0.15">
      <c r="A266" s="56" t="s">
        <v>7</v>
      </c>
      <c r="B266" s="53">
        <v>34307</v>
      </c>
      <c r="C266" s="57" t="s">
        <v>562</v>
      </c>
      <c r="D266" s="58">
        <v>53.72</v>
      </c>
    </row>
    <row r="267" spans="1:4" x14ac:dyDescent="0.15">
      <c r="A267" s="56" t="s">
        <v>8</v>
      </c>
      <c r="B267" s="53">
        <v>34324</v>
      </c>
      <c r="C267" s="57" t="s">
        <v>563</v>
      </c>
      <c r="D267" s="58">
        <v>37.81</v>
      </c>
    </row>
    <row r="268" spans="1:4" x14ac:dyDescent="0.15">
      <c r="A268" s="56" t="s">
        <v>9</v>
      </c>
      <c r="B268" s="53">
        <v>34401</v>
      </c>
      <c r="C268" s="57" t="s">
        <v>564</v>
      </c>
      <c r="D268" s="58">
        <v>142.26</v>
      </c>
    </row>
    <row r="269" spans="1:4" x14ac:dyDescent="0.15">
      <c r="A269" s="56" t="s">
        <v>10</v>
      </c>
      <c r="B269" s="53">
        <v>34402</v>
      </c>
      <c r="C269" s="57" t="s">
        <v>565</v>
      </c>
      <c r="D269" s="58">
        <v>74.599999999999994</v>
      </c>
    </row>
    <row r="270" spans="1:4" x14ac:dyDescent="0.15">
      <c r="A270" s="56" t="s">
        <v>674</v>
      </c>
      <c r="B270" s="53">
        <v>34901</v>
      </c>
      <c r="C270" s="57" t="s">
        <v>673</v>
      </c>
      <c r="D270" s="58">
        <v>11</v>
      </c>
    </row>
    <row r="271" spans="1:4" x14ac:dyDescent="0.15">
      <c r="A271" s="56" t="s">
        <v>11</v>
      </c>
      <c r="B271" s="53">
        <v>35200</v>
      </c>
      <c r="C271" s="57" t="s">
        <v>566</v>
      </c>
      <c r="D271" s="58">
        <v>27.35</v>
      </c>
    </row>
    <row r="272" spans="1:4" x14ac:dyDescent="0.15">
      <c r="A272" s="56" t="s">
        <v>12</v>
      </c>
      <c r="B272" s="53">
        <v>36101</v>
      </c>
      <c r="C272" s="57" t="s">
        <v>567</v>
      </c>
      <c r="D272" s="58">
        <v>2</v>
      </c>
    </row>
    <row r="273" spans="1:4" x14ac:dyDescent="0.15">
      <c r="A273" s="56" t="s">
        <v>13</v>
      </c>
      <c r="B273" s="53">
        <v>36140</v>
      </c>
      <c r="C273" s="57" t="s">
        <v>568</v>
      </c>
      <c r="D273" s="58">
        <v>364.73</v>
      </c>
    </row>
    <row r="274" spans="1:4" x14ac:dyDescent="0.15">
      <c r="A274" s="56" t="s">
        <v>14</v>
      </c>
      <c r="B274" s="53">
        <v>36250</v>
      </c>
      <c r="C274" s="57" t="s">
        <v>569</v>
      </c>
      <c r="D274" s="58">
        <v>96.42</v>
      </c>
    </row>
    <row r="275" spans="1:4" x14ac:dyDescent="0.15">
      <c r="A275" s="56" t="s">
        <v>15</v>
      </c>
      <c r="B275" s="53">
        <v>36300</v>
      </c>
      <c r="C275" s="57" t="s">
        <v>570</v>
      </c>
      <c r="D275" s="58">
        <v>19.399999999999999</v>
      </c>
    </row>
    <row r="276" spans="1:4" x14ac:dyDescent="0.15">
      <c r="A276" s="56" t="s">
        <v>56</v>
      </c>
      <c r="B276" s="53">
        <v>36400</v>
      </c>
      <c r="C276" s="57" t="s">
        <v>571</v>
      </c>
      <c r="D276" s="58">
        <v>49.26</v>
      </c>
    </row>
    <row r="277" spans="1:4" x14ac:dyDescent="0.15">
      <c r="A277" s="56" t="s">
        <v>16</v>
      </c>
      <c r="B277" s="53">
        <v>36401</v>
      </c>
      <c r="C277" s="57" t="s">
        <v>572</v>
      </c>
      <c r="D277" s="58">
        <v>18.100000000000001</v>
      </c>
    </row>
    <row r="278" spans="1:4" x14ac:dyDescent="0.15">
      <c r="A278" s="56" t="s">
        <v>17</v>
      </c>
      <c r="B278" s="53">
        <v>36402</v>
      </c>
      <c r="C278" s="57" t="s">
        <v>573</v>
      </c>
      <c r="D278" s="58">
        <v>18.899999999999999</v>
      </c>
    </row>
    <row r="279" spans="1:4" x14ac:dyDescent="0.15">
      <c r="A279" s="56" t="s">
        <v>688</v>
      </c>
      <c r="B279" s="53">
        <v>36901</v>
      </c>
      <c r="C279" s="57" t="s">
        <v>687</v>
      </c>
      <c r="D279" s="58">
        <v>6.4</v>
      </c>
    </row>
    <row r="280" spans="1:4" x14ac:dyDescent="0.15">
      <c r="A280" s="56" t="s">
        <v>18</v>
      </c>
      <c r="B280" s="53">
        <v>37501</v>
      </c>
      <c r="C280" s="57" t="s">
        <v>574</v>
      </c>
      <c r="D280" s="58">
        <v>793.1</v>
      </c>
    </row>
    <row r="281" spans="1:4" x14ac:dyDescent="0.15">
      <c r="A281" s="56" t="s">
        <v>19</v>
      </c>
      <c r="B281" s="53">
        <v>37502</v>
      </c>
      <c r="C281" s="57" t="s">
        <v>575</v>
      </c>
      <c r="D281" s="58">
        <v>301.75</v>
      </c>
    </row>
    <row r="282" spans="1:4" x14ac:dyDescent="0.15">
      <c r="A282" s="56" t="s">
        <v>20</v>
      </c>
      <c r="B282" s="53">
        <v>37503</v>
      </c>
      <c r="C282" s="57" t="s">
        <v>576</v>
      </c>
      <c r="D282" s="58">
        <v>150.66</v>
      </c>
    </row>
    <row r="283" spans="1:4" x14ac:dyDescent="0.15">
      <c r="A283" s="56" t="s">
        <v>21</v>
      </c>
      <c r="B283" s="53">
        <v>37504</v>
      </c>
      <c r="C283" s="57" t="s">
        <v>577</v>
      </c>
      <c r="D283" s="58">
        <v>213.51</v>
      </c>
    </row>
    <row r="284" spans="1:4" x14ac:dyDescent="0.15">
      <c r="A284" s="56" t="s">
        <v>22</v>
      </c>
      <c r="B284" s="53">
        <v>37505</v>
      </c>
      <c r="C284" s="57" t="s">
        <v>578</v>
      </c>
      <c r="D284" s="58">
        <v>109.34</v>
      </c>
    </row>
    <row r="285" spans="1:4" x14ac:dyDescent="0.15">
      <c r="A285" s="56" t="s">
        <v>23</v>
      </c>
      <c r="B285" s="53">
        <v>37506</v>
      </c>
      <c r="C285" s="57" t="s">
        <v>579</v>
      </c>
      <c r="D285" s="58">
        <v>132.41</v>
      </c>
    </row>
    <row r="286" spans="1:4" x14ac:dyDescent="0.15">
      <c r="A286" s="56" t="s">
        <v>24</v>
      </c>
      <c r="B286" s="53">
        <v>37507</v>
      </c>
      <c r="C286" s="57" t="s">
        <v>580</v>
      </c>
      <c r="D286" s="58">
        <v>132.06</v>
      </c>
    </row>
    <row r="287" spans="1:4" x14ac:dyDescent="0.15">
      <c r="A287" s="56" t="s">
        <v>618</v>
      </c>
      <c r="B287" s="53">
        <v>37903</v>
      </c>
      <c r="C287" s="57" t="s">
        <v>626</v>
      </c>
      <c r="D287" s="58">
        <v>53</v>
      </c>
    </row>
    <row r="288" spans="1:4" x14ac:dyDescent="0.15">
      <c r="A288" s="56" t="s">
        <v>60</v>
      </c>
      <c r="B288" s="53">
        <v>38126</v>
      </c>
      <c r="C288" s="57" t="s">
        <v>581</v>
      </c>
      <c r="D288" s="58">
        <v>12.41</v>
      </c>
    </row>
    <row r="289" spans="1:4" x14ac:dyDescent="0.15">
      <c r="A289" s="56" t="s">
        <v>51</v>
      </c>
      <c r="B289" s="53">
        <v>38264</v>
      </c>
      <c r="C289" s="57" t="s">
        <v>582</v>
      </c>
      <c r="D289" s="58">
        <v>3.5</v>
      </c>
    </row>
    <row r="290" spans="1:4" x14ac:dyDescent="0.15">
      <c r="A290" s="56" t="s">
        <v>25</v>
      </c>
      <c r="B290" s="53">
        <v>38265</v>
      </c>
      <c r="C290" s="57" t="s">
        <v>583</v>
      </c>
      <c r="D290" s="58">
        <v>18.239999999999998</v>
      </c>
    </row>
    <row r="291" spans="1:4" x14ac:dyDescent="0.15">
      <c r="A291" s="56" t="s">
        <v>26</v>
      </c>
      <c r="B291" s="53">
        <v>38267</v>
      </c>
      <c r="C291" s="57" t="s">
        <v>584</v>
      </c>
      <c r="D291" s="58">
        <v>183.45</v>
      </c>
    </row>
    <row r="292" spans="1:4" x14ac:dyDescent="0.15">
      <c r="A292" s="56" t="s">
        <v>27</v>
      </c>
      <c r="B292" s="53">
        <v>38300</v>
      </c>
      <c r="C292" s="57" t="s">
        <v>585</v>
      </c>
      <c r="D292" s="58">
        <v>36.25</v>
      </c>
    </row>
    <row r="293" spans="1:4" x14ac:dyDescent="0.15">
      <c r="A293" s="56" t="s">
        <v>28</v>
      </c>
      <c r="B293" s="53">
        <v>38301</v>
      </c>
      <c r="C293" s="57" t="s">
        <v>586</v>
      </c>
      <c r="D293" s="58">
        <v>17.079999999999998</v>
      </c>
    </row>
    <row r="294" spans="1:4" x14ac:dyDescent="0.15">
      <c r="A294" s="56" t="s">
        <v>29</v>
      </c>
      <c r="B294" s="53">
        <v>38302</v>
      </c>
      <c r="C294" s="57" t="s">
        <v>587</v>
      </c>
      <c r="D294" s="58">
        <v>12.5</v>
      </c>
    </row>
    <row r="295" spans="1:4" x14ac:dyDescent="0.15">
      <c r="A295" s="56" t="s">
        <v>30</v>
      </c>
      <c r="B295" s="53">
        <v>38304</v>
      </c>
      <c r="C295" s="57" t="s">
        <v>588</v>
      </c>
      <c r="D295" s="58">
        <v>3.74</v>
      </c>
    </row>
    <row r="296" spans="1:4" x14ac:dyDescent="0.15">
      <c r="A296" s="56" t="s">
        <v>31</v>
      </c>
      <c r="B296" s="53">
        <v>38306</v>
      </c>
      <c r="C296" s="57" t="s">
        <v>589</v>
      </c>
      <c r="D296" s="58">
        <v>15.9</v>
      </c>
    </row>
    <row r="297" spans="1:4" x14ac:dyDescent="0.15">
      <c r="A297" s="56" t="s">
        <v>32</v>
      </c>
      <c r="B297" s="53">
        <v>38308</v>
      </c>
      <c r="C297" s="57" t="s">
        <v>590</v>
      </c>
      <c r="D297" s="58">
        <v>13.31</v>
      </c>
    </row>
    <row r="298" spans="1:4" x14ac:dyDescent="0.15">
      <c r="A298" s="56" t="s">
        <v>33</v>
      </c>
      <c r="B298" s="53">
        <v>38320</v>
      </c>
      <c r="C298" s="57" t="s">
        <v>591</v>
      </c>
      <c r="D298" s="58">
        <v>18.170000000000002</v>
      </c>
    </row>
    <row r="299" spans="1:4" x14ac:dyDescent="0.15">
      <c r="A299" s="56" t="s">
        <v>354</v>
      </c>
      <c r="B299" s="53">
        <v>38322</v>
      </c>
      <c r="C299" s="57" t="s">
        <v>592</v>
      </c>
      <c r="D299" s="58">
        <v>16.3</v>
      </c>
    </row>
    <row r="300" spans="1:4" x14ac:dyDescent="0.15">
      <c r="A300" s="56" t="s">
        <v>34</v>
      </c>
      <c r="B300" s="53">
        <v>38324</v>
      </c>
      <c r="C300" s="57" t="s">
        <v>593</v>
      </c>
      <c r="D300" s="58">
        <v>11.88</v>
      </c>
    </row>
    <row r="301" spans="1:4" x14ac:dyDescent="0.15">
      <c r="A301" s="56" t="s">
        <v>35</v>
      </c>
      <c r="B301" s="53">
        <v>39002</v>
      </c>
      <c r="C301" s="57" t="s">
        <v>594</v>
      </c>
      <c r="D301" s="58">
        <v>35.64</v>
      </c>
    </row>
    <row r="302" spans="1:4" x14ac:dyDescent="0.15">
      <c r="A302" s="56" t="s">
        <v>36</v>
      </c>
      <c r="B302" s="53">
        <v>39003</v>
      </c>
      <c r="C302" s="57" t="s">
        <v>595</v>
      </c>
      <c r="D302" s="58">
        <v>81.849999999999994</v>
      </c>
    </row>
    <row r="303" spans="1:4" x14ac:dyDescent="0.15">
      <c r="A303" s="56" t="s">
        <v>37</v>
      </c>
      <c r="B303" s="53">
        <v>39007</v>
      </c>
      <c r="C303" s="59" t="s">
        <v>596</v>
      </c>
      <c r="D303" s="58">
        <v>984.03</v>
      </c>
    </row>
    <row r="304" spans="1:4" x14ac:dyDescent="0.15">
      <c r="A304" s="56" t="s">
        <v>57</v>
      </c>
      <c r="B304" s="53">
        <v>39090</v>
      </c>
      <c r="C304" s="59" t="s">
        <v>597</v>
      </c>
      <c r="D304" s="58">
        <v>199.37</v>
      </c>
    </row>
    <row r="305" spans="1:4" x14ac:dyDescent="0.15">
      <c r="A305" s="56" t="s">
        <v>38</v>
      </c>
      <c r="B305" s="53">
        <v>39119</v>
      </c>
      <c r="C305" s="59" t="s">
        <v>598</v>
      </c>
      <c r="D305" s="58">
        <v>238.17</v>
      </c>
    </row>
    <row r="306" spans="1:4" x14ac:dyDescent="0.15">
      <c r="A306" s="56" t="s">
        <v>39</v>
      </c>
      <c r="B306" s="53">
        <v>39120</v>
      </c>
      <c r="C306" s="59" t="s">
        <v>599</v>
      </c>
      <c r="D306" s="58">
        <v>53.75</v>
      </c>
    </row>
    <row r="307" spans="1:4" x14ac:dyDescent="0.15">
      <c r="A307" s="56" t="s">
        <v>40</v>
      </c>
      <c r="B307" s="53">
        <v>39200</v>
      </c>
      <c r="C307" s="59" t="s">
        <v>600</v>
      </c>
      <c r="D307" s="58">
        <v>221.5</v>
      </c>
    </row>
    <row r="308" spans="1:4" x14ac:dyDescent="0.15">
      <c r="A308" s="56" t="s">
        <v>41</v>
      </c>
      <c r="B308" s="53">
        <v>39201</v>
      </c>
      <c r="C308" s="59" t="s">
        <v>601</v>
      </c>
      <c r="D308" s="58">
        <v>426.97</v>
      </c>
    </row>
    <row r="309" spans="1:4" x14ac:dyDescent="0.15">
      <c r="A309" s="56" t="s">
        <v>42</v>
      </c>
      <c r="B309" s="53">
        <v>39202</v>
      </c>
      <c r="C309" s="59" t="s">
        <v>602</v>
      </c>
      <c r="D309" s="58">
        <v>231.59</v>
      </c>
    </row>
    <row r="310" spans="1:4" x14ac:dyDescent="0.15">
      <c r="A310" s="56" t="s">
        <v>43</v>
      </c>
      <c r="B310" s="53">
        <v>39203</v>
      </c>
      <c r="C310" s="59" t="s">
        <v>603</v>
      </c>
      <c r="D310" s="58">
        <v>71.33</v>
      </c>
    </row>
    <row r="311" spans="1:4" x14ac:dyDescent="0.15">
      <c r="A311" s="56" t="s">
        <v>44</v>
      </c>
      <c r="B311" s="53">
        <v>39204</v>
      </c>
      <c r="C311" s="59" t="s">
        <v>604</v>
      </c>
      <c r="D311" s="58">
        <v>91.73</v>
      </c>
    </row>
    <row r="312" spans="1:4" x14ac:dyDescent="0.15">
      <c r="A312" s="56" t="s">
        <v>45</v>
      </c>
      <c r="B312" s="53">
        <v>39205</v>
      </c>
      <c r="C312" s="59" t="s">
        <v>605</v>
      </c>
      <c r="D312" s="58">
        <v>82.5</v>
      </c>
    </row>
    <row r="313" spans="1:4" x14ac:dyDescent="0.15">
      <c r="A313" s="56" t="s">
        <v>46</v>
      </c>
      <c r="B313" s="53">
        <v>39207</v>
      </c>
      <c r="C313" s="59" t="s">
        <v>606</v>
      </c>
      <c r="D313" s="58">
        <v>215.91</v>
      </c>
    </row>
    <row r="314" spans="1:4" x14ac:dyDescent="0.15">
      <c r="A314" s="56" t="s">
        <v>58</v>
      </c>
      <c r="B314" s="53">
        <v>39208</v>
      </c>
      <c r="C314" s="59" t="s">
        <v>607</v>
      </c>
      <c r="D314" s="58">
        <v>303.33</v>
      </c>
    </row>
    <row r="315" spans="1:4" x14ac:dyDescent="0.15">
      <c r="A315" s="56" t="s">
        <v>47</v>
      </c>
      <c r="B315" s="53">
        <v>39209</v>
      </c>
      <c r="C315" s="59" t="s">
        <v>608</v>
      </c>
      <c r="D315" s="58">
        <v>67.5</v>
      </c>
    </row>
    <row r="316" spans="1:4" x14ac:dyDescent="0.15">
      <c r="A316" s="56" t="s">
        <v>705</v>
      </c>
      <c r="B316" s="53">
        <v>39901</v>
      </c>
      <c r="C316" s="59">
        <v>39901</v>
      </c>
      <c r="D316" s="58">
        <v>12</v>
      </c>
    </row>
    <row r="317" spans="1:4" x14ac:dyDescent="0.15">
      <c r="A317" s="56" t="s">
        <v>61</v>
      </c>
      <c r="B317" s="53"/>
      <c r="C317" s="59"/>
      <c r="D317" s="58">
        <v>72586.58</v>
      </c>
    </row>
  </sheetData>
  <autoFilter ref="A4:D317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showZeros="0" workbookViewId="0">
      <pane ySplit="4" topLeftCell="A289" activePane="bottomLeft" state="frozen"/>
      <selection pane="bottomLeft" activeCell="D2" sqref="D2"/>
    </sheetView>
  </sheetViews>
  <sheetFormatPr defaultRowHeight="10.5" x14ac:dyDescent="0.15"/>
  <cols>
    <col min="1" max="1" width="15.28515625" style="53" bestFit="1" customWidth="1"/>
    <col min="2" max="2" width="9.140625" style="60"/>
    <col min="3" max="3" width="8.7109375" style="6" customWidth="1"/>
    <col min="4" max="4" width="8.140625" style="6" customWidth="1"/>
    <col min="5" max="16384" width="9.140625" style="6"/>
  </cols>
  <sheetData>
    <row r="1" spans="1:4" x14ac:dyDescent="0.15">
      <c r="A1" s="6"/>
      <c r="B1" s="49" t="s">
        <v>708</v>
      </c>
    </row>
    <row r="2" spans="1:4" x14ac:dyDescent="0.15">
      <c r="A2" s="6"/>
      <c r="B2" s="53" t="s">
        <v>62</v>
      </c>
      <c r="D2" s="62"/>
    </row>
    <row r="3" spans="1:4" ht="11.25" thickBot="1" x14ac:dyDescent="0.2">
      <c r="A3" s="6"/>
      <c r="B3" s="63" t="s">
        <v>63</v>
      </c>
      <c r="D3" s="62" t="s">
        <v>77</v>
      </c>
    </row>
    <row r="4" spans="1:4" ht="11.25" thickBot="1" x14ac:dyDescent="0.2">
      <c r="A4" s="50" t="s">
        <v>78</v>
      </c>
      <c r="B4" s="63" t="s">
        <v>64</v>
      </c>
      <c r="D4" s="64">
        <f>SUM(D5:D316)</f>
        <v>4476.2700000000004</v>
      </c>
    </row>
    <row r="5" spans="1:4" x14ac:dyDescent="0.15">
      <c r="A5" s="52" t="s">
        <v>84</v>
      </c>
      <c r="B5" s="53" t="s">
        <v>83</v>
      </c>
      <c r="C5" s="65" t="s">
        <v>83</v>
      </c>
      <c r="D5" s="55">
        <v>1</v>
      </c>
    </row>
    <row r="6" spans="1:4" x14ac:dyDescent="0.15">
      <c r="A6" s="52" t="s">
        <v>86</v>
      </c>
      <c r="B6" s="53" t="s">
        <v>85</v>
      </c>
      <c r="C6" s="65" t="s">
        <v>85</v>
      </c>
      <c r="D6" s="55">
        <v>0.25</v>
      </c>
    </row>
    <row r="7" spans="1:4" x14ac:dyDescent="0.15">
      <c r="A7" s="52" t="s">
        <v>88</v>
      </c>
      <c r="B7" s="53" t="s">
        <v>87</v>
      </c>
      <c r="C7" s="65" t="s">
        <v>87</v>
      </c>
      <c r="D7" s="55">
        <v>16.5</v>
      </c>
    </row>
    <row r="8" spans="1:4" x14ac:dyDescent="0.15">
      <c r="A8" s="52" t="s">
        <v>90</v>
      </c>
      <c r="B8" s="53" t="s">
        <v>89</v>
      </c>
      <c r="C8" s="65" t="s">
        <v>89</v>
      </c>
      <c r="D8" s="55">
        <v>1</v>
      </c>
    </row>
    <row r="9" spans="1:4" x14ac:dyDescent="0.15">
      <c r="A9" s="52" t="s">
        <v>92</v>
      </c>
      <c r="B9" s="53" t="s">
        <v>91</v>
      </c>
      <c r="C9" s="65" t="s">
        <v>91</v>
      </c>
      <c r="D9" s="55">
        <v>3</v>
      </c>
    </row>
    <row r="10" spans="1:4" x14ac:dyDescent="0.15">
      <c r="A10" s="52" t="s">
        <v>94</v>
      </c>
      <c r="B10" s="53" t="s">
        <v>93</v>
      </c>
      <c r="C10" s="65" t="s">
        <v>93</v>
      </c>
      <c r="D10" s="55">
        <v>12</v>
      </c>
    </row>
    <row r="11" spans="1:4" x14ac:dyDescent="0.15">
      <c r="A11" s="52" t="s">
        <v>96</v>
      </c>
      <c r="B11" s="53" t="s">
        <v>95</v>
      </c>
      <c r="C11" s="65" t="s">
        <v>95</v>
      </c>
      <c r="D11" s="55">
        <v>2.31</v>
      </c>
    </row>
    <row r="12" spans="1:4" x14ac:dyDescent="0.15">
      <c r="A12" s="52" t="s">
        <v>98</v>
      </c>
      <c r="B12" s="53" t="s">
        <v>97</v>
      </c>
      <c r="C12" s="65" t="s">
        <v>97</v>
      </c>
      <c r="D12" s="55">
        <v>77.36</v>
      </c>
    </row>
    <row r="13" spans="1:4" x14ac:dyDescent="0.15">
      <c r="A13" s="52" t="s">
        <v>100</v>
      </c>
      <c r="B13" s="53" t="s">
        <v>99</v>
      </c>
      <c r="C13" s="65" t="s">
        <v>99</v>
      </c>
      <c r="D13" s="55">
        <v>0.7</v>
      </c>
    </row>
    <row r="14" spans="1:4" x14ac:dyDescent="0.15">
      <c r="A14" s="52" t="s">
        <v>66</v>
      </c>
      <c r="B14" s="53" t="s">
        <v>101</v>
      </c>
      <c r="C14" s="65" t="s">
        <v>101</v>
      </c>
      <c r="D14" s="55">
        <v>7.73</v>
      </c>
    </row>
    <row r="15" spans="1:4" x14ac:dyDescent="0.15">
      <c r="A15" s="52" t="s">
        <v>103</v>
      </c>
      <c r="B15" s="53" t="s">
        <v>102</v>
      </c>
      <c r="C15" s="65" t="s">
        <v>102</v>
      </c>
      <c r="D15" s="55">
        <v>5.55</v>
      </c>
    </row>
    <row r="16" spans="1:4" x14ac:dyDescent="0.15">
      <c r="A16" s="52" t="s">
        <v>105</v>
      </c>
      <c r="B16" s="53" t="s">
        <v>104</v>
      </c>
      <c r="C16" s="65" t="s">
        <v>104</v>
      </c>
      <c r="D16" s="55">
        <v>11</v>
      </c>
    </row>
    <row r="17" spans="1:4" x14ac:dyDescent="0.15">
      <c r="A17" s="52" t="s">
        <v>107</v>
      </c>
      <c r="B17" s="53" t="s">
        <v>106</v>
      </c>
      <c r="C17" s="65" t="s">
        <v>106</v>
      </c>
      <c r="D17" s="55">
        <v>49.81</v>
      </c>
    </row>
    <row r="18" spans="1:4" x14ac:dyDescent="0.15">
      <c r="A18" s="52" t="s">
        <v>109</v>
      </c>
      <c r="B18" s="53" t="s">
        <v>108</v>
      </c>
      <c r="C18" s="65" t="s">
        <v>108</v>
      </c>
      <c r="D18" s="55">
        <v>3.48</v>
      </c>
    </row>
    <row r="19" spans="1:4" x14ac:dyDescent="0.15">
      <c r="A19" s="52" t="s">
        <v>111</v>
      </c>
      <c r="B19" s="53" t="s">
        <v>110</v>
      </c>
      <c r="C19" s="65"/>
      <c r="D19" s="55"/>
    </row>
    <row r="20" spans="1:4" x14ac:dyDescent="0.15">
      <c r="A20" s="52" t="s">
        <v>113</v>
      </c>
      <c r="B20" s="53" t="s">
        <v>112</v>
      </c>
      <c r="C20" s="65" t="s">
        <v>112</v>
      </c>
      <c r="D20" s="55">
        <v>2.7</v>
      </c>
    </row>
    <row r="21" spans="1:4" x14ac:dyDescent="0.15">
      <c r="A21" s="52" t="s">
        <v>115</v>
      </c>
      <c r="B21" s="53" t="s">
        <v>114</v>
      </c>
      <c r="C21" s="65" t="s">
        <v>114</v>
      </c>
      <c r="D21" s="55">
        <v>6</v>
      </c>
    </row>
    <row r="22" spans="1:4" x14ac:dyDescent="0.15">
      <c r="A22" s="52" t="s">
        <v>117</v>
      </c>
      <c r="B22" s="53" t="s">
        <v>116</v>
      </c>
      <c r="C22" s="65" t="s">
        <v>116</v>
      </c>
      <c r="D22" s="55">
        <v>7.25</v>
      </c>
    </row>
    <row r="23" spans="1:4" x14ac:dyDescent="0.15">
      <c r="A23" s="52" t="s">
        <v>119</v>
      </c>
      <c r="B23" s="53" t="s">
        <v>118</v>
      </c>
      <c r="C23" s="65" t="s">
        <v>118</v>
      </c>
      <c r="D23" s="55">
        <v>6.4</v>
      </c>
    </row>
    <row r="24" spans="1:4" x14ac:dyDescent="0.15">
      <c r="A24" s="52" t="s">
        <v>121</v>
      </c>
      <c r="B24" s="53" t="s">
        <v>120</v>
      </c>
      <c r="C24" s="65" t="s">
        <v>120</v>
      </c>
      <c r="D24" s="55">
        <v>26.12</v>
      </c>
    </row>
    <row r="25" spans="1:4" x14ac:dyDescent="0.15">
      <c r="A25" s="52" t="s">
        <v>123</v>
      </c>
      <c r="B25" s="53" t="s">
        <v>122</v>
      </c>
      <c r="C25" s="65" t="s">
        <v>122</v>
      </c>
      <c r="D25" s="55">
        <v>15.68</v>
      </c>
    </row>
    <row r="26" spans="1:4" x14ac:dyDescent="0.15">
      <c r="A26" s="52" t="s">
        <v>125</v>
      </c>
      <c r="B26" s="53" t="s">
        <v>124</v>
      </c>
      <c r="C26" s="65" t="s">
        <v>124</v>
      </c>
      <c r="D26" s="55">
        <v>2.96</v>
      </c>
    </row>
    <row r="27" spans="1:4" x14ac:dyDescent="0.15">
      <c r="A27" s="52" t="s">
        <v>127</v>
      </c>
      <c r="B27" s="53" t="s">
        <v>126</v>
      </c>
      <c r="C27" s="65" t="s">
        <v>126</v>
      </c>
      <c r="D27" s="55">
        <v>11.28</v>
      </c>
    </row>
    <row r="28" spans="1:4" x14ac:dyDescent="0.15">
      <c r="A28" s="56" t="s">
        <v>129</v>
      </c>
      <c r="B28" s="53" t="s">
        <v>128</v>
      </c>
      <c r="C28" s="65" t="s">
        <v>128</v>
      </c>
      <c r="D28" s="55">
        <v>3.9</v>
      </c>
    </row>
    <row r="29" spans="1:4" x14ac:dyDescent="0.15">
      <c r="A29" s="56" t="s">
        <v>131</v>
      </c>
      <c r="B29" s="53" t="s">
        <v>130</v>
      </c>
      <c r="C29" s="65" t="s">
        <v>130</v>
      </c>
      <c r="D29" s="55">
        <v>4.1500000000000004</v>
      </c>
    </row>
    <row r="30" spans="1:4" x14ac:dyDescent="0.15">
      <c r="A30" s="56" t="s">
        <v>651</v>
      </c>
      <c r="B30" s="53" t="s">
        <v>645</v>
      </c>
      <c r="C30" s="65" t="s">
        <v>645</v>
      </c>
      <c r="D30" s="55">
        <v>2</v>
      </c>
    </row>
    <row r="31" spans="1:4" x14ac:dyDescent="0.15">
      <c r="A31" s="56" t="s">
        <v>133</v>
      </c>
      <c r="B31" s="53" t="s">
        <v>132</v>
      </c>
      <c r="C31" s="65" t="s">
        <v>132</v>
      </c>
      <c r="D31" s="55">
        <v>90.05</v>
      </c>
    </row>
    <row r="32" spans="1:4" x14ac:dyDescent="0.15">
      <c r="A32" s="56" t="s">
        <v>135</v>
      </c>
      <c r="B32" s="53" t="s">
        <v>134</v>
      </c>
      <c r="C32" s="65" t="s">
        <v>134</v>
      </c>
      <c r="D32" s="55">
        <v>7.56</v>
      </c>
    </row>
    <row r="33" spans="1:4" x14ac:dyDescent="0.15">
      <c r="A33" s="56" t="s">
        <v>611</v>
      </c>
      <c r="B33" s="53" t="s">
        <v>136</v>
      </c>
      <c r="C33" s="65" t="s">
        <v>136</v>
      </c>
      <c r="D33" s="55">
        <v>8.5</v>
      </c>
    </row>
    <row r="34" spans="1:4" x14ac:dyDescent="0.15">
      <c r="A34" s="56" t="s">
        <v>138</v>
      </c>
      <c r="B34" s="53" t="s">
        <v>137</v>
      </c>
      <c r="C34" s="65" t="s">
        <v>137</v>
      </c>
      <c r="D34" s="55">
        <v>0.9</v>
      </c>
    </row>
    <row r="35" spans="1:4" x14ac:dyDescent="0.15">
      <c r="A35" s="56" t="s">
        <v>140</v>
      </c>
      <c r="B35" s="53" t="s">
        <v>139</v>
      </c>
      <c r="C35" s="65" t="s">
        <v>139</v>
      </c>
      <c r="D35" s="55">
        <v>14</v>
      </c>
    </row>
    <row r="36" spans="1:4" x14ac:dyDescent="0.15">
      <c r="A36" s="56" t="s">
        <v>142</v>
      </c>
      <c r="B36" s="53" t="s">
        <v>141</v>
      </c>
      <c r="C36" s="65" t="s">
        <v>141</v>
      </c>
      <c r="D36" s="55">
        <v>98.1</v>
      </c>
    </row>
    <row r="37" spans="1:4" x14ac:dyDescent="0.15">
      <c r="A37" s="56" t="s">
        <v>144</v>
      </c>
      <c r="B37" s="53" t="s">
        <v>143</v>
      </c>
      <c r="C37" s="65" t="s">
        <v>143</v>
      </c>
      <c r="D37" s="55">
        <v>30.7</v>
      </c>
    </row>
    <row r="38" spans="1:4" x14ac:dyDescent="0.15">
      <c r="A38" s="56" t="s">
        <v>146</v>
      </c>
      <c r="B38" s="53" t="s">
        <v>145</v>
      </c>
      <c r="C38" s="65" t="s">
        <v>145</v>
      </c>
      <c r="D38" s="55">
        <v>54.35</v>
      </c>
    </row>
    <row r="39" spans="1:4" x14ac:dyDescent="0.15">
      <c r="A39" s="56" t="s">
        <v>148</v>
      </c>
      <c r="B39" s="53" t="s">
        <v>147</v>
      </c>
      <c r="C39" s="65" t="s">
        <v>147</v>
      </c>
      <c r="D39" s="55">
        <v>12.32</v>
      </c>
    </row>
    <row r="40" spans="1:4" x14ac:dyDescent="0.15">
      <c r="A40" s="56" t="s">
        <v>150</v>
      </c>
      <c r="B40" s="53" t="s">
        <v>149</v>
      </c>
      <c r="C40" s="65" t="s">
        <v>149</v>
      </c>
      <c r="D40" s="55">
        <v>2</v>
      </c>
    </row>
    <row r="41" spans="1:4" x14ac:dyDescent="0.15">
      <c r="A41" s="56" t="s">
        <v>152</v>
      </c>
      <c r="B41" s="53" t="s">
        <v>151</v>
      </c>
      <c r="C41" s="65" t="s">
        <v>151</v>
      </c>
      <c r="D41" s="55">
        <v>1</v>
      </c>
    </row>
    <row r="42" spans="1:4" x14ac:dyDescent="0.15">
      <c r="A42" s="56" t="s">
        <v>154</v>
      </c>
      <c r="B42" s="53" t="s">
        <v>153</v>
      </c>
      <c r="C42" s="65" t="s">
        <v>153</v>
      </c>
      <c r="D42" s="55">
        <v>25.73</v>
      </c>
    </row>
    <row r="43" spans="1:4" x14ac:dyDescent="0.15">
      <c r="A43" s="56" t="s">
        <v>156</v>
      </c>
      <c r="B43" s="53" t="s">
        <v>155</v>
      </c>
      <c r="C43" s="65" t="s">
        <v>155</v>
      </c>
      <c r="D43" s="55">
        <v>3</v>
      </c>
    </row>
    <row r="44" spans="1:4" x14ac:dyDescent="0.15">
      <c r="A44" s="56" t="s">
        <v>158</v>
      </c>
      <c r="B44" s="53" t="s">
        <v>157</v>
      </c>
      <c r="C44" s="65" t="s">
        <v>157</v>
      </c>
      <c r="D44" s="55">
        <v>7.25</v>
      </c>
    </row>
    <row r="45" spans="1:4" x14ac:dyDescent="0.15">
      <c r="A45" s="56" t="s">
        <v>160</v>
      </c>
      <c r="B45" s="53" t="s">
        <v>159</v>
      </c>
      <c r="C45" s="65" t="s">
        <v>159</v>
      </c>
      <c r="D45" s="55">
        <v>4</v>
      </c>
    </row>
    <row r="46" spans="1:4" x14ac:dyDescent="0.15">
      <c r="A46" s="56" t="s">
        <v>162</v>
      </c>
      <c r="B46" s="53" t="s">
        <v>161</v>
      </c>
      <c r="C46" s="65" t="s">
        <v>161</v>
      </c>
      <c r="D46" s="55">
        <v>0.2</v>
      </c>
    </row>
    <row r="47" spans="1:4" x14ac:dyDescent="0.15">
      <c r="A47" s="56" t="s">
        <v>164</v>
      </c>
      <c r="B47" s="53" t="s">
        <v>163</v>
      </c>
      <c r="C47" s="65" t="s">
        <v>163</v>
      </c>
      <c r="D47" s="55">
        <v>23.2</v>
      </c>
    </row>
    <row r="48" spans="1:4" x14ac:dyDescent="0.15">
      <c r="A48" s="56" t="s">
        <v>166</v>
      </c>
      <c r="B48" s="53" t="s">
        <v>165</v>
      </c>
      <c r="C48" s="65" t="s">
        <v>165</v>
      </c>
      <c r="D48" s="55">
        <v>1.54</v>
      </c>
    </row>
    <row r="49" spans="1:4" x14ac:dyDescent="0.15">
      <c r="A49" s="56" t="s">
        <v>168</v>
      </c>
      <c r="B49" s="53" t="s">
        <v>167</v>
      </c>
      <c r="C49" s="65" t="s">
        <v>167</v>
      </c>
      <c r="D49" s="55">
        <v>4.25</v>
      </c>
    </row>
    <row r="50" spans="1:4" x14ac:dyDescent="0.15">
      <c r="A50" s="56" t="s">
        <v>170</v>
      </c>
      <c r="B50" s="53" t="s">
        <v>169</v>
      </c>
      <c r="C50" s="65"/>
      <c r="D50" s="55"/>
    </row>
    <row r="51" spans="1:4" x14ac:dyDescent="0.15">
      <c r="A51" s="56" t="s">
        <v>172</v>
      </c>
      <c r="B51" s="53" t="s">
        <v>171</v>
      </c>
      <c r="C51" s="65" t="s">
        <v>171</v>
      </c>
      <c r="D51" s="55">
        <v>22.9</v>
      </c>
    </row>
    <row r="52" spans="1:4" x14ac:dyDescent="0.15">
      <c r="A52" s="56" t="s">
        <v>174</v>
      </c>
      <c r="B52" s="53" t="s">
        <v>173</v>
      </c>
      <c r="C52" s="65" t="s">
        <v>173</v>
      </c>
      <c r="D52" s="55">
        <v>2</v>
      </c>
    </row>
    <row r="53" spans="1:4" x14ac:dyDescent="0.15">
      <c r="A53" s="56" t="s">
        <v>176</v>
      </c>
      <c r="B53" s="53" t="s">
        <v>175</v>
      </c>
      <c r="C53" s="65" t="s">
        <v>175</v>
      </c>
      <c r="D53" s="55">
        <v>2</v>
      </c>
    </row>
    <row r="54" spans="1:4" x14ac:dyDescent="0.15">
      <c r="A54" s="56" t="s">
        <v>177</v>
      </c>
      <c r="B54" s="53">
        <v>10003</v>
      </c>
      <c r="C54" s="65" t="s">
        <v>362</v>
      </c>
      <c r="D54" s="55">
        <v>1</v>
      </c>
    </row>
    <row r="55" spans="1:4" x14ac:dyDescent="0.15">
      <c r="A55" s="56" t="s">
        <v>178</v>
      </c>
      <c r="B55" s="53">
        <v>10050</v>
      </c>
      <c r="C55" s="65" t="s">
        <v>363</v>
      </c>
      <c r="D55" s="55">
        <v>2</v>
      </c>
    </row>
    <row r="56" spans="1:4" x14ac:dyDescent="0.15">
      <c r="A56" s="56" t="s">
        <v>179</v>
      </c>
      <c r="B56" s="53">
        <v>10065</v>
      </c>
      <c r="C56" s="65" t="s">
        <v>364</v>
      </c>
      <c r="D56" s="55">
        <v>0</v>
      </c>
    </row>
    <row r="57" spans="1:4" x14ac:dyDescent="0.15">
      <c r="A57" s="56" t="s">
        <v>180</v>
      </c>
      <c r="B57" s="53">
        <v>10070</v>
      </c>
      <c r="C57" s="65" t="s">
        <v>365</v>
      </c>
      <c r="D57" s="55">
        <v>3</v>
      </c>
    </row>
    <row r="58" spans="1:4" x14ac:dyDescent="0.15">
      <c r="A58" s="56" t="s">
        <v>181</v>
      </c>
      <c r="B58" s="53">
        <v>10309</v>
      </c>
      <c r="C58" s="65" t="s">
        <v>366</v>
      </c>
      <c r="D58" s="55">
        <v>1.98</v>
      </c>
    </row>
    <row r="59" spans="1:4" x14ac:dyDescent="0.15">
      <c r="A59" s="56" t="s">
        <v>182</v>
      </c>
      <c r="B59" s="53">
        <v>11001</v>
      </c>
      <c r="C59" s="65" t="s">
        <v>367</v>
      </c>
      <c r="D59" s="55">
        <v>67.3</v>
      </c>
    </row>
    <row r="60" spans="1:4" x14ac:dyDescent="0.15">
      <c r="A60" s="56" t="s">
        <v>183</v>
      </c>
      <c r="B60" s="53">
        <v>11051</v>
      </c>
      <c r="C60" s="65" t="s">
        <v>368</v>
      </c>
      <c r="D60" s="55">
        <v>8.1199999999999992</v>
      </c>
    </row>
    <row r="61" spans="1:4" x14ac:dyDescent="0.15">
      <c r="A61" s="56" t="s">
        <v>184</v>
      </c>
      <c r="B61" s="53">
        <v>11054</v>
      </c>
      <c r="C61" s="65" t="s">
        <v>369</v>
      </c>
      <c r="D61" s="55">
        <v>0.21</v>
      </c>
    </row>
    <row r="62" spans="1:4" x14ac:dyDescent="0.15">
      <c r="A62" s="56" t="s">
        <v>185</v>
      </c>
      <c r="B62" s="53">
        <v>11056</v>
      </c>
      <c r="C62" s="65" t="s">
        <v>370</v>
      </c>
      <c r="D62" s="55">
        <v>0.98</v>
      </c>
    </row>
    <row r="63" spans="1:4" x14ac:dyDescent="0.15">
      <c r="A63" s="56" t="s">
        <v>186</v>
      </c>
      <c r="B63" s="53">
        <v>12110</v>
      </c>
      <c r="C63" s="65" t="s">
        <v>371</v>
      </c>
      <c r="D63" s="55">
        <v>1.9</v>
      </c>
    </row>
    <row r="64" spans="1:4" x14ac:dyDescent="0.15">
      <c r="A64" s="56" t="s">
        <v>187</v>
      </c>
      <c r="B64" s="53">
        <v>13073</v>
      </c>
      <c r="C64" s="65" t="s">
        <v>372</v>
      </c>
      <c r="D64" s="55">
        <v>13.83</v>
      </c>
    </row>
    <row r="65" spans="1:4" x14ac:dyDescent="0.15">
      <c r="A65" s="56" t="s">
        <v>188</v>
      </c>
      <c r="B65" s="53">
        <v>13144</v>
      </c>
      <c r="C65" s="65" t="s">
        <v>373</v>
      </c>
      <c r="D65" s="55">
        <v>14.14</v>
      </c>
    </row>
    <row r="66" spans="1:4" x14ac:dyDescent="0.15">
      <c r="A66" s="56" t="s">
        <v>189</v>
      </c>
      <c r="B66" s="53">
        <v>13146</v>
      </c>
      <c r="C66" s="65" t="s">
        <v>374</v>
      </c>
      <c r="D66" s="55">
        <v>4.6500000000000004</v>
      </c>
    </row>
    <row r="67" spans="1:4" x14ac:dyDescent="0.15">
      <c r="A67" s="56" t="s">
        <v>68</v>
      </c>
      <c r="B67" s="53">
        <v>13151</v>
      </c>
      <c r="C67" s="65" t="s">
        <v>375</v>
      </c>
      <c r="D67" s="55">
        <v>1.87</v>
      </c>
    </row>
    <row r="68" spans="1:4" x14ac:dyDescent="0.15">
      <c r="A68" s="56" t="s">
        <v>190</v>
      </c>
      <c r="B68" s="53">
        <v>13156</v>
      </c>
      <c r="C68" s="65" t="s">
        <v>376</v>
      </c>
      <c r="D68" s="55">
        <v>3.7</v>
      </c>
    </row>
    <row r="69" spans="1:4" x14ac:dyDescent="0.15">
      <c r="A69" s="56" t="s">
        <v>191</v>
      </c>
      <c r="B69" s="53">
        <v>13160</v>
      </c>
      <c r="C69" s="65" t="s">
        <v>377</v>
      </c>
      <c r="D69" s="55">
        <v>8</v>
      </c>
    </row>
    <row r="70" spans="1:4" x14ac:dyDescent="0.15">
      <c r="A70" s="56" t="s">
        <v>192</v>
      </c>
      <c r="B70" s="53">
        <v>13161</v>
      </c>
      <c r="C70" s="65" t="s">
        <v>378</v>
      </c>
      <c r="D70" s="55">
        <v>28.05</v>
      </c>
    </row>
    <row r="71" spans="1:4" x14ac:dyDescent="0.15">
      <c r="A71" s="56" t="s">
        <v>193</v>
      </c>
      <c r="B71" s="53">
        <v>13165</v>
      </c>
      <c r="C71" s="65" t="s">
        <v>379</v>
      </c>
      <c r="D71" s="55">
        <v>10.39</v>
      </c>
    </row>
    <row r="72" spans="1:4" x14ac:dyDescent="0.15">
      <c r="A72" s="56" t="s">
        <v>194</v>
      </c>
      <c r="B72" s="53">
        <v>13167</v>
      </c>
      <c r="C72" s="65" t="s">
        <v>380</v>
      </c>
      <c r="D72" s="55">
        <v>1.85</v>
      </c>
    </row>
    <row r="73" spans="1:4" x14ac:dyDescent="0.15">
      <c r="A73" s="56" t="s">
        <v>195</v>
      </c>
      <c r="B73" s="53">
        <v>13301</v>
      </c>
      <c r="C73" s="65" t="s">
        <v>381</v>
      </c>
      <c r="D73" s="55">
        <v>5.23</v>
      </c>
    </row>
    <row r="74" spans="1:4" x14ac:dyDescent="0.15">
      <c r="A74" s="56" t="s">
        <v>196</v>
      </c>
      <c r="B74" s="53">
        <v>14005</v>
      </c>
      <c r="C74" s="65" t="s">
        <v>382</v>
      </c>
      <c r="D74" s="55">
        <v>12.2</v>
      </c>
    </row>
    <row r="75" spans="1:4" x14ac:dyDescent="0.15">
      <c r="A75" s="56" t="s">
        <v>197</v>
      </c>
      <c r="B75" s="53">
        <v>14028</v>
      </c>
      <c r="C75" s="65" t="s">
        <v>383</v>
      </c>
      <c r="D75" s="55">
        <v>8.09</v>
      </c>
    </row>
    <row r="76" spans="1:4" x14ac:dyDescent="0.15">
      <c r="A76" s="56" t="s">
        <v>198</v>
      </c>
      <c r="B76" s="53">
        <v>14064</v>
      </c>
      <c r="C76" s="65" t="s">
        <v>384</v>
      </c>
      <c r="D76" s="55">
        <v>5.8</v>
      </c>
    </row>
    <row r="77" spans="1:4" x14ac:dyDescent="0.15">
      <c r="A77" s="56" t="s">
        <v>69</v>
      </c>
      <c r="B77" s="53">
        <v>14065</v>
      </c>
      <c r="C77" s="65" t="s">
        <v>385</v>
      </c>
      <c r="D77" s="55">
        <v>2</v>
      </c>
    </row>
    <row r="78" spans="1:4" x14ac:dyDescent="0.15">
      <c r="A78" s="56" t="s">
        <v>199</v>
      </c>
      <c r="B78" s="53">
        <v>14066</v>
      </c>
      <c r="C78" s="65" t="s">
        <v>386</v>
      </c>
      <c r="D78" s="55">
        <v>6.3</v>
      </c>
    </row>
    <row r="79" spans="1:4" x14ac:dyDescent="0.15">
      <c r="A79" s="56" t="s">
        <v>200</v>
      </c>
      <c r="B79" s="53">
        <v>14068</v>
      </c>
      <c r="C79" s="65" t="s">
        <v>387</v>
      </c>
      <c r="D79" s="55">
        <v>9.3800000000000008</v>
      </c>
    </row>
    <row r="80" spans="1:4" x14ac:dyDescent="0.15">
      <c r="A80" s="56" t="s">
        <v>201</v>
      </c>
      <c r="B80" s="53">
        <v>14077</v>
      </c>
      <c r="C80" s="65" t="s">
        <v>388</v>
      </c>
      <c r="D80" s="55">
        <v>1.7</v>
      </c>
    </row>
    <row r="81" spans="1:4" x14ac:dyDescent="0.15">
      <c r="A81" s="56" t="s">
        <v>356</v>
      </c>
      <c r="B81" s="53">
        <v>14097</v>
      </c>
      <c r="C81" s="65" t="s">
        <v>389</v>
      </c>
      <c r="D81" s="55">
        <v>2</v>
      </c>
    </row>
    <row r="82" spans="1:4" x14ac:dyDescent="0.15">
      <c r="A82" s="56" t="s">
        <v>202</v>
      </c>
      <c r="B82" s="53">
        <v>14099</v>
      </c>
      <c r="C82" s="65" t="s">
        <v>390</v>
      </c>
      <c r="D82" s="55">
        <v>1</v>
      </c>
    </row>
    <row r="83" spans="1:4" x14ac:dyDescent="0.15">
      <c r="A83" s="56" t="s">
        <v>203</v>
      </c>
      <c r="B83" s="53">
        <v>14104</v>
      </c>
      <c r="C83" s="65" t="s">
        <v>391</v>
      </c>
      <c r="D83" s="55">
        <v>0</v>
      </c>
    </row>
    <row r="84" spans="1:4" x14ac:dyDescent="0.15">
      <c r="A84" s="56" t="s">
        <v>204</v>
      </c>
      <c r="B84" s="53">
        <v>14117</v>
      </c>
      <c r="C84" s="65" t="s">
        <v>392</v>
      </c>
      <c r="D84" s="55">
        <v>2</v>
      </c>
    </row>
    <row r="85" spans="1:4" x14ac:dyDescent="0.15">
      <c r="A85" s="56" t="s">
        <v>205</v>
      </c>
      <c r="B85" s="53">
        <v>14172</v>
      </c>
      <c r="C85" s="65">
        <v>14172</v>
      </c>
      <c r="D85" s="55">
        <v>3.33</v>
      </c>
    </row>
    <row r="86" spans="1:4" x14ac:dyDescent="0.15">
      <c r="A86" s="56" t="s">
        <v>206</v>
      </c>
      <c r="B86" s="53">
        <v>14400</v>
      </c>
      <c r="C86" s="65" t="s">
        <v>394</v>
      </c>
      <c r="D86" s="55">
        <v>2</v>
      </c>
    </row>
    <row r="87" spans="1:4" x14ac:dyDescent="0.15">
      <c r="A87" s="56" t="s">
        <v>207</v>
      </c>
      <c r="B87" s="53">
        <v>15201</v>
      </c>
      <c r="C87" s="65" t="s">
        <v>395</v>
      </c>
      <c r="D87" s="55">
        <v>17.7</v>
      </c>
    </row>
    <row r="88" spans="1:4" x14ac:dyDescent="0.15">
      <c r="A88" s="56" t="s">
        <v>208</v>
      </c>
      <c r="B88" s="53">
        <v>15204</v>
      </c>
      <c r="C88" s="65" t="s">
        <v>396</v>
      </c>
      <c r="D88" s="55">
        <v>4</v>
      </c>
    </row>
    <row r="89" spans="1:4" x14ac:dyDescent="0.15">
      <c r="A89" s="56" t="s">
        <v>209</v>
      </c>
      <c r="B89" s="53">
        <v>15206</v>
      </c>
      <c r="C89" s="65" t="s">
        <v>397</v>
      </c>
      <c r="D89" s="55">
        <v>6.5</v>
      </c>
    </row>
    <row r="90" spans="1:4" x14ac:dyDescent="0.15">
      <c r="A90" s="56" t="s">
        <v>210</v>
      </c>
      <c r="B90" s="53">
        <v>16020</v>
      </c>
      <c r="C90" s="65" t="s">
        <v>398</v>
      </c>
      <c r="D90" s="55">
        <v>1</v>
      </c>
    </row>
    <row r="91" spans="1:4" x14ac:dyDescent="0.15">
      <c r="A91" s="56" t="s">
        <v>211</v>
      </c>
      <c r="B91" s="53">
        <v>16046</v>
      </c>
      <c r="C91" s="65" t="s">
        <v>399</v>
      </c>
      <c r="D91" s="55">
        <v>0.9</v>
      </c>
    </row>
    <row r="92" spans="1:4" x14ac:dyDescent="0.15">
      <c r="A92" s="56" t="s">
        <v>212</v>
      </c>
      <c r="B92" s="53">
        <v>16048</v>
      </c>
      <c r="C92" s="65" t="s">
        <v>400</v>
      </c>
      <c r="D92" s="55">
        <v>2.59</v>
      </c>
    </row>
    <row r="93" spans="1:4" x14ac:dyDescent="0.15">
      <c r="A93" s="56" t="s">
        <v>213</v>
      </c>
      <c r="B93" s="53">
        <v>16049</v>
      </c>
      <c r="C93" s="65" t="s">
        <v>401</v>
      </c>
      <c r="D93" s="55">
        <v>4.91</v>
      </c>
    </row>
    <row r="94" spans="1:4" x14ac:dyDescent="0.15">
      <c r="A94" s="56" t="s">
        <v>214</v>
      </c>
      <c r="B94" s="53">
        <v>16050</v>
      </c>
      <c r="C94" s="65" t="s">
        <v>402</v>
      </c>
      <c r="D94" s="55">
        <v>5.55</v>
      </c>
    </row>
    <row r="95" spans="1:4" x14ac:dyDescent="0.15">
      <c r="A95" s="56" t="s">
        <v>215</v>
      </c>
      <c r="B95" s="53">
        <v>17001</v>
      </c>
      <c r="C95" s="65" t="s">
        <v>403</v>
      </c>
      <c r="D95" s="55">
        <v>229.18</v>
      </c>
    </row>
    <row r="96" spans="1:4" x14ac:dyDescent="0.15">
      <c r="A96" s="56" t="s">
        <v>216</v>
      </c>
      <c r="B96" s="53">
        <v>17210</v>
      </c>
      <c r="C96" s="65" t="s">
        <v>404</v>
      </c>
      <c r="D96" s="55">
        <v>93.23</v>
      </c>
    </row>
    <row r="97" spans="1:4" x14ac:dyDescent="0.15">
      <c r="A97" s="56" t="s">
        <v>217</v>
      </c>
      <c r="B97" s="53">
        <v>17216</v>
      </c>
      <c r="C97" s="65" t="s">
        <v>405</v>
      </c>
      <c r="D97" s="55">
        <v>16.899999999999999</v>
      </c>
    </row>
    <row r="98" spans="1:4" x14ac:dyDescent="0.15">
      <c r="A98" s="56" t="s">
        <v>218</v>
      </c>
      <c r="B98" s="53">
        <v>17400</v>
      </c>
      <c r="C98" s="65" t="s">
        <v>406</v>
      </c>
      <c r="D98" s="55">
        <v>16.670000000000002</v>
      </c>
    </row>
    <row r="99" spans="1:4" x14ac:dyDescent="0.15">
      <c r="A99" s="56" t="s">
        <v>219</v>
      </c>
      <c r="B99" s="53">
        <v>17401</v>
      </c>
      <c r="C99" s="65" t="s">
        <v>407</v>
      </c>
      <c r="D99" s="55">
        <v>84.02</v>
      </c>
    </row>
    <row r="100" spans="1:4" x14ac:dyDescent="0.15">
      <c r="A100" s="56" t="s">
        <v>220</v>
      </c>
      <c r="B100" s="53">
        <v>17402</v>
      </c>
      <c r="C100" s="65" t="s">
        <v>408</v>
      </c>
      <c r="D100" s="55">
        <v>6.85</v>
      </c>
    </row>
    <row r="101" spans="1:4" x14ac:dyDescent="0.15">
      <c r="A101" s="56" t="s">
        <v>221</v>
      </c>
      <c r="B101" s="53">
        <v>17403</v>
      </c>
      <c r="C101" s="65" t="s">
        <v>409</v>
      </c>
      <c r="D101" s="55">
        <v>66.709999999999994</v>
      </c>
    </row>
    <row r="102" spans="1:4" x14ac:dyDescent="0.15">
      <c r="A102" s="56" t="s">
        <v>222</v>
      </c>
      <c r="B102" s="53">
        <v>17404</v>
      </c>
      <c r="C102" s="65" t="s">
        <v>410</v>
      </c>
      <c r="D102" s="55">
        <v>1</v>
      </c>
    </row>
    <row r="103" spans="1:4" x14ac:dyDescent="0.15">
      <c r="A103" s="56" t="s">
        <v>223</v>
      </c>
      <c r="B103" s="53">
        <v>17405</v>
      </c>
      <c r="C103" s="65" t="s">
        <v>411</v>
      </c>
      <c r="D103" s="55">
        <v>88.15</v>
      </c>
    </row>
    <row r="104" spans="1:4" x14ac:dyDescent="0.15">
      <c r="A104" s="56" t="s">
        <v>52</v>
      </c>
      <c r="B104" s="53">
        <v>17406</v>
      </c>
      <c r="C104" s="65" t="s">
        <v>412</v>
      </c>
      <c r="D104" s="55">
        <v>13.12</v>
      </c>
    </row>
    <row r="105" spans="1:4" x14ac:dyDescent="0.15">
      <c r="A105" s="56" t="s">
        <v>224</v>
      </c>
      <c r="B105" s="53">
        <v>17407</v>
      </c>
      <c r="C105" s="65" t="s">
        <v>413</v>
      </c>
      <c r="D105" s="55">
        <v>14.23</v>
      </c>
    </row>
    <row r="106" spans="1:4" x14ac:dyDescent="0.15">
      <c r="A106" s="56" t="s">
        <v>225</v>
      </c>
      <c r="B106" s="53">
        <v>17408</v>
      </c>
      <c r="C106" s="65" t="s">
        <v>414</v>
      </c>
      <c r="D106" s="55">
        <v>64.31</v>
      </c>
    </row>
    <row r="107" spans="1:4" x14ac:dyDescent="0.15">
      <c r="A107" s="56" t="s">
        <v>226</v>
      </c>
      <c r="B107" s="53">
        <v>17409</v>
      </c>
      <c r="C107" s="65" t="s">
        <v>415</v>
      </c>
      <c r="D107" s="55">
        <v>20.7</v>
      </c>
    </row>
    <row r="108" spans="1:4" x14ac:dyDescent="0.15">
      <c r="A108" s="56" t="s">
        <v>227</v>
      </c>
      <c r="B108" s="53">
        <v>17410</v>
      </c>
      <c r="C108" s="65" t="s">
        <v>416</v>
      </c>
      <c r="D108" s="55">
        <v>31</v>
      </c>
    </row>
    <row r="109" spans="1:4" x14ac:dyDescent="0.15">
      <c r="A109" s="56" t="s">
        <v>228</v>
      </c>
      <c r="B109" s="53">
        <v>17411</v>
      </c>
      <c r="C109" s="65" t="s">
        <v>417</v>
      </c>
      <c r="D109" s="55">
        <v>72.92</v>
      </c>
    </row>
    <row r="110" spans="1:4" x14ac:dyDescent="0.15">
      <c r="A110" s="56" t="s">
        <v>229</v>
      </c>
      <c r="B110" s="53">
        <v>17412</v>
      </c>
      <c r="C110" s="65" t="s">
        <v>418</v>
      </c>
      <c r="D110" s="55">
        <v>34.18</v>
      </c>
    </row>
    <row r="111" spans="1:4" x14ac:dyDescent="0.15">
      <c r="A111" s="56" t="s">
        <v>230</v>
      </c>
      <c r="B111" s="53">
        <v>17414</v>
      </c>
      <c r="C111" s="65" t="s">
        <v>419</v>
      </c>
      <c r="D111" s="55">
        <v>109.94</v>
      </c>
    </row>
    <row r="112" spans="1:4" x14ac:dyDescent="0.15">
      <c r="A112" s="56" t="s">
        <v>231</v>
      </c>
      <c r="B112" s="53">
        <v>17415</v>
      </c>
      <c r="C112" s="65" t="s">
        <v>420</v>
      </c>
      <c r="D112" s="55">
        <v>116.48</v>
      </c>
    </row>
    <row r="113" spans="1:4" x14ac:dyDescent="0.15">
      <c r="A113" s="56" t="s">
        <v>232</v>
      </c>
      <c r="B113" s="53">
        <v>17417</v>
      </c>
      <c r="C113" s="65" t="s">
        <v>421</v>
      </c>
      <c r="D113" s="55">
        <v>75.010000000000005</v>
      </c>
    </row>
    <row r="114" spans="1:4" x14ac:dyDescent="0.15">
      <c r="A114" s="56" t="s">
        <v>640</v>
      </c>
      <c r="B114" s="53" t="s">
        <v>620</v>
      </c>
      <c r="C114" s="65" t="s">
        <v>620</v>
      </c>
      <c r="D114" s="55">
        <v>0</v>
      </c>
    </row>
    <row r="115" spans="1:4" x14ac:dyDescent="0.15">
      <c r="A115" s="56" t="s">
        <v>613</v>
      </c>
      <c r="B115" s="53" t="s">
        <v>612</v>
      </c>
      <c r="C115" s="65" t="s">
        <v>612</v>
      </c>
      <c r="D115" s="55">
        <v>6</v>
      </c>
    </row>
    <row r="116" spans="1:4" x14ac:dyDescent="0.15">
      <c r="A116" s="56" t="s">
        <v>675</v>
      </c>
      <c r="B116" s="53">
        <v>17905</v>
      </c>
      <c r="C116" s="65" t="s">
        <v>671</v>
      </c>
      <c r="D116" s="55">
        <v>0</v>
      </c>
    </row>
    <row r="117" spans="1:4" x14ac:dyDescent="0.15">
      <c r="A117" s="56" t="s">
        <v>641</v>
      </c>
      <c r="B117" s="53" t="s">
        <v>621</v>
      </c>
      <c r="C117" s="65" t="s">
        <v>621</v>
      </c>
      <c r="D117" s="55">
        <v>0.95</v>
      </c>
    </row>
    <row r="118" spans="1:4" x14ac:dyDescent="0.15">
      <c r="A118" s="56" t="s">
        <v>676</v>
      </c>
      <c r="B118" s="53">
        <v>17910</v>
      </c>
      <c r="C118" s="65">
        <v>17910</v>
      </c>
      <c r="D118" s="55">
        <v>5.25</v>
      </c>
    </row>
    <row r="119" spans="1:4" x14ac:dyDescent="0.15">
      <c r="A119" s="56" t="s">
        <v>684</v>
      </c>
      <c r="B119" s="53">
        <v>17911</v>
      </c>
      <c r="C119" s="65" t="s">
        <v>683</v>
      </c>
      <c r="D119" s="55">
        <v>0.3</v>
      </c>
    </row>
    <row r="120" spans="1:4" x14ac:dyDescent="0.15">
      <c r="A120" s="56" t="s">
        <v>707</v>
      </c>
      <c r="B120" s="53">
        <v>17915</v>
      </c>
      <c r="C120" s="65"/>
      <c r="D120" s="55"/>
    </row>
    <row r="121" spans="1:4" x14ac:dyDescent="0.15">
      <c r="A121" s="56" t="s">
        <v>233</v>
      </c>
      <c r="B121" s="53">
        <v>18100</v>
      </c>
      <c r="C121" s="65" t="s">
        <v>422</v>
      </c>
      <c r="D121" s="55">
        <v>18.899999999999999</v>
      </c>
    </row>
    <row r="122" spans="1:4" x14ac:dyDescent="0.15">
      <c r="A122" s="56" t="s">
        <v>614</v>
      </c>
      <c r="B122" s="53">
        <v>18303</v>
      </c>
      <c r="C122" s="65" t="s">
        <v>423</v>
      </c>
      <c r="D122" s="55">
        <v>14.4</v>
      </c>
    </row>
    <row r="123" spans="1:4" x14ac:dyDescent="0.15">
      <c r="A123" s="56" t="s">
        <v>234</v>
      </c>
      <c r="B123" s="53">
        <v>18400</v>
      </c>
      <c r="C123" s="65" t="s">
        <v>424</v>
      </c>
      <c r="D123" s="55">
        <v>21.28</v>
      </c>
    </row>
    <row r="124" spans="1:4" x14ac:dyDescent="0.15">
      <c r="A124" s="56" t="s">
        <v>235</v>
      </c>
      <c r="B124" s="53">
        <v>18401</v>
      </c>
      <c r="C124" s="65" t="s">
        <v>425</v>
      </c>
      <c r="D124" s="55">
        <v>41.64</v>
      </c>
    </row>
    <row r="125" spans="1:4" x14ac:dyDescent="0.15">
      <c r="A125" s="56" t="s">
        <v>236</v>
      </c>
      <c r="B125" s="53">
        <v>18402</v>
      </c>
      <c r="C125" s="65" t="s">
        <v>426</v>
      </c>
      <c r="D125" s="55">
        <v>30.45</v>
      </c>
    </row>
    <row r="126" spans="1:4" x14ac:dyDescent="0.15">
      <c r="A126" s="56" t="s">
        <v>615</v>
      </c>
      <c r="B126" s="53">
        <v>18902</v>
      </c>
      <c r="C126" s="65" t="s">
        <v>622</v>
      </c>
      <c r="D126" s="55">
        <v>2</v>
      </c>
    </row>
    <row r="127" spans="1:4" x14ac:dyDescent="0.15">
      <c r="A127" s="56" t="s">
        <v>237</v>
      </c>
      <c r="B127" s="53">
        <v>19007</v>
      </c>
      <c r="C127" s="65" t="s">
        <v>427</v>
      </c>
      <c r="D127" s="55">
        <v>1</v>
      </c>
    </row>
    <row r="128" spans="1:4" x14ac:dyDescent="0.15">
      <c r="A128" s="56" t="s">
        <v>238</v>
      </c>
      <c r="B128" s="53">
        <v>19028</v>
      </c>
      <c r="C128" s="65" t="s">
        <v>428</v>
      </c>
      <c r="D128" s="55">
        <v>2</v>
      </c>
    </row>
    <row r="129" spans="1:4" x14ac:dyDescent="0.15">
      <c r="A129" s="56" t="s">
        <v>239</v>
      </c>
      <c r="B129" s="53">
        <v>19400</v>
      </c>
      <c r="C129" s="65" t="s">
        <v>429</v>
      </c>
      <c r="D129" s="55">
        <v>1.1000000000000001</v>
      </c>
    </row>
    <row r="130" spans="1:4" x14ac:dyDescent="0.15">
      <c r="A130" s="56" t="s">
        <v>240</v>
      </c>
      <c r="B130" s="53">
        <v>19401</v>
      </c>
      <c r="C130" s="65" t="s">
        <v>430</v>
      </c>
      <c r="D130" s="55">
        <v>16.7</v>
      </c>
    </row>
    <row r="131" spans="1:4" x14ac:dyDescent="0.15">
      <c r="A131" s="56" t="s">
        <v>241</v>
      </c>
      <c r="B131" s="53">
        <v>19403</v>
      </c>
      <c r="C131" s="65" t="s">
        <v>431</v>
      </c>
      <c r="D131" s="55">
        <v>3</v>
      </c>
    </row>
    <row r="132" spans="1:4" x14ac:dyDescent="0.15">
      <c r="A132" s="56" t="s">
        <v>242</v>
      </c>
      <c r="B132" s="53">
        <v>19404</v>
      </c>
      <c r="C132" s="65" t="s">
        <v>432</v>
      </c>
      <c r="D132" s="55">
        <v>5.0599999999999996</v>
      </c>
    </row>
    <row r="133" spans="1:4" x14ac:dyDescent="0.15">
      <c r="A133" s="56" t="s">
        <v>243</v>
      </c>
      <c r="B133" s="53">
        <v>20094</v>
      </c>
      <c r="C133" s="65" t="s">
        <v>433</v>
      </c>
      <c r="D133" s="55">
        <v>1</v>
      </c>
    </row>
    <row r="134" spans="1:4" x14ac:dyDescent="0.15">
      <c r="A134" s="56" t="s">
        <v>244</v>
      </c>
      <c r="B134" s="53">
        <v>20203</v>
      </c>
      <c r="C134" s="65" t="s">
        <v>434</v>
      </c>
      <c r="D134" s="55">
        <v>1.42</v>
      </c>
    </row>
    <row r="135" spans="1:4" x14ac:dyDescent="0.15">
      <c r="A135" s="56" t="s">
        <v>245</v>
      </c>
      <c r="B135" s="53">
        <v>20215</v>
      </c>
      <c r="C135" s="65" t="s">
        <v>435</v>
      </c>
      <c r="D135" s="55">
        <v>0.4</v>
      </c>
    </row>
    <row r="136" spans="1:4" x14ac:dyDescent="0.15">
      <c r="A136" s="56" t="s">
        <v>246</v>
      </c>
      <c r="B136" s="53">
        <v>20400</v>
      </c>
      <c r="C136" s="65" t="s">
        <v>436</v>
      </c>
      <c r="D136" s="55">
        <v>1.57</v>
      </c>
    </row>
    <row r="137" spans="1:4" x14ac:dyDescent="0.15">
      <c r="A137" s="56" t="s">
        <v>247</v>
      </c>
      <c r="B137" s="53">
        <v>20401</v>
      </c>
      <c r="C137" s="65" t="s">
        <v>437</v>
      </c>
      <c r="D137" s="55">
        <v>1</v>
      </c>
    </row>
    <row r="138" spans="1:4" x14ac:dyDescent="0.15">
      <c r="A138" s="56" t="s">
        <v>248</v>
      </c>
      <c r="B138" s="53">
        <v>20402</v>
      </c>
      <c r="C138" s="65" t="s">
        <v>438</v>
      </c>
      <c r="D138" s="55">
        <v>1.94</v>
      </c>
    </row>
    <row r="139" spans="1:4" x14ac:dyDescent="0.15">
      <c r="A139" s="56" t="s">
        <v>249</v>
      </c>
      <c r="B139" s="53">
        <v>20403</v>
      </c>
      <c r="C139" s="65" t="s">
        <v>439</v>
      </c>
      <c r="D139" s="55">
        <v>0</v>
      </c>
    </row>
    <row r="140" spans="1:4" x14ac:dyDescent="0.15">
      <c r="A140" s="56" t="s">
        <v>250</v>
      </c>
      <c r="B140" s="53">
        <v>20404</v>
      </c>
      <c r="C140" s="65" t="s">
        <v>440</v>
      </c>
      <c r="D140" s="55">
        <v>5.07</v>
      </c>
    </row>
    <row r="141" spans="1:4" x14ac:dyDescent="0.15">
      <c r="A141" s="56" t="s">
        <v>251</v>
      </c>
      <c r="B141" s="53">
        <v>20405</v>
      </c>
      <c r="C141" s="65" t="s">
        <v>441</v>
      </c>
      <c r="D141" s="55">
        <v>6</v>
      </c>
    </row>
    <row r="142" spans="1:4" x14ac:dyDescent="0.15">
      <c r="A142" s="56" t="s">
        <v>252</v>
      </c>
      <c r="B142" s="53">
        <v>20406</v>
      </c>
      <c r="C142" s="65" t="s">
        <v>442</v>
      </c>
      <c r="D142" s="55">
        <v>2</v>
      </c>
    </row>
    <row r="143" spans="1:4" x14ac:dyDescent="0.15">
      <c r="A143" s="56" t="s">
        <v>253</v>
      </c>
      <c r="B143" s="53">
        <v>21014</v>
      </c>
      <c r="C143" s="65" t="s">
        <v>443</v>
      </c>
      <c r="D143" s="55">
        <v>3.59</v>
      </c>
    </row>
    <row r="144" spans="1:4" x14ac:dyDescent="0.15">
      <c r="A144" s="56" t="s">
        <v>254</v>
      </c>
      <c r="B144" s="53">
        <v>21036</v>
      </c>
      <c r="C144" s="65"/>
      <c r="D144" s="55"/>
    </row>
    <row r="145" spans="1:4" x14ac:dyDescent="0.15">
      <c r="A145" s="56" t="s">
        <v>255</v>
      </c>
      <c r="B145" s="53">
        <v>21206</v>
      </c>
      <c r="C145" s="65" t="s">
        <v>445</v>
      </c>
      <c r="D145" s="55">
        <v>3</v>
      </c>
    </row>
    <row r="146" spans="1:4" x14ac:dyDescent="0.15">
      <c r="A146" s="56" t="s">
        <v>256</v>
      </c>
      <c r="B146" s="53">
        <v>21214</v>
      </c>
      <c r="C146" s="65" t="s">
        <v>446</v>
      </c>
      <c r="D146" s="55">
        <v>2</v>
      </c>
    </row>
    <row r="147" spans="1:4" x14ac:dyDescent="0.15">
      <c r="A147" s="56" t="s">
        <v>257</v>
      </c>
      <c r="B147" s="53">
        <v>21226</v>
      </c>
      <c r="C147" s="65" t="s">
        <v>447</v>
      </c>
      <c r="D147" s="55">
        <v>2.42</v>
      </c>
    </row>
    <row r="148" spans="1:4" x14ac:dyDescent="0.15">
      <c r="A148" s="56" t="s">
        <v>258</v>
      </c>
      <c r="B148" s="53">
        <v>21232</v>
      </c>
      <c r="C148" s="65">
        <v>21232</v>
      </c>
      <c r="D148" s="55">
        <v>4</v>
      </c>
    </row>
    <row r="149" spans="1:4" x14ac:dyDescent="0.15">
      <c r="A149" s="56" t="s">
        <v>259</v>
      </c>
      <c r="B149" s="53">
        <v>21234</v>
      </c>
      <c r="C149" s="65" t="s">
        <v>449</v>
      </c>
      <c r="D149" s="55">
        <v>1</v>
      </c>
    </row>
    <row r="150" spans="1:4" x14ac:dyDescent="0.15">
      <c r="A150" s="56" t="s">
        <v>260</v>
      </c>
      <c r="B150" s="53">
        <v>21237</v>
      </c>
      <c r="C150" s="65" t="s">
        <v>450</v>
      </c>
      <c r="D150" s="55">
        <v>4</v>
      </c>
    </row>
    <row r="151" spans="1:4" x14ac:dyDescent="0.15">
      <c r="A151" s="56" t="s">
        <v>261</v>
      </c>
      <c r="B151" s="53">
        <v>21300</v>
      </c>
      <c r="C151" s="65" t="s">
        <v>451</v>
      </c>
      <c r="D151" s="55">
        <v>3.75</v>
      </c>
    </row>
    <row r="152" spans="1:4" x14ac:dyDescent="0.15">
      <c r="A152" s="56" t="s">
        <v>262</v>
      </c>
      <c r="B152" s="53">
        <v>21301</v>
      </c>
      <c r="C152" s="65" t="s">
        <v>452</v>
      </c>
      <c r="D152" s="55">
        <v>2</v>
      </c>
    </row>
    <row r="153" spans="1:4" x14ac:dyDescent="0.15">
      <c r="A153" s="56" t="s">
        <v>263</v>
      </c>
      <c r="B153" s="53">
        <v>21302</v>
      </c>
      <c r="C153" s="65" t="s">
        <v>453</v>
      </c>
      <c r="D153" s="55">
        <v>11</v>
      </c>
    </row>
    <row r="154" spans="1:4" x14ac:dyDescent="0.15">
      <c r="A154" s="56" t="s">
        <v>264</v>
      </c>
      <c r="B154" s="53">
        <v>21303</v>
      </c>
      <c r="C154" s="65" t="s">
        <v>454</v>
      </c>
      <c r="D154" s="55">
        <v>4.34</v>
      </c>
    </row>
    <row r="155" spans="1:4" x14ac:dyDescent="0.15">
      <c r="A155" s="56" t="s">
        <v>265</v>
      </c>
      <c r="B155" s="53">
        <v>21401</v>
      </c>
      <c r="C155" s="65" t="s">
        <v>455</v>
      </c>
      <c r="D155" s="55">
        <v>13.61</v>
      </c>
    </row>
    <row r="156" spans="1:4" x14ac:dyDescent="0.15">
      <c r="A156" s="56" t="s">
        <v>266</v>
      </c>
      <c r="B156" s="53">
        <v>22008</v>
      </c>
      <c r="C156" s="65" t="s">
        <v>456</v>
      </c>
      <c r="D156" s="55">
        <v>1</v>
      </c>
    </row>
    <row r="157" spans="1:4" x14ac:dyDescent="0.15">
      <c r="A157" s="56" t="s">
        <v>616</v>
      </c>
      <c r="B157" s="53">
        <v>22009</v>
      </c>
      <c r="C157" s="65" t="s">
        <v>457</v>
      </c>
      <c r="D157" s="55">
        <v>3</v>
      </c>
    </row>
    <row r="158" spans="1:4" x14ac:dyDescent="0.15">
      <c r="A158" s="56" t="s">
        <v>267</v>
      </c>
      <c r="B158" s="53">
        <v>22017</v>
      </c>
      <c r="C158" s="65" t="s">
        <v>458</v>
      </c>
      <c r="D158" s="55">
        <v>1</v>
      </c>
    </row>
    <row r="159" spans="1:4" x14ac:dyDescent="0.15">
      <c r="A159" s="56" t="s">
        <v>268</v>
      </c>
      <c r="B159" s="53">
        <v>22073</v>
      </c>
      <c r="C159" s="65" t="s">
        <v>459</v>
      </c>
      <c r="D159" s="55">
        <v>1.5</v>
      </c>
    </row>
    <row r="160" spans="1:4" x14ac:dyDescent="0.15">
      <c r="A160" s="56" t="s">
        <v>269</v>
      </c>
      <c r="B160" s="53">
        <v>22105</v>
      </c>
      <c r="C160" s="65" t="s">
        <v>460</v>
      </c>
      <c r="D160" s="55">
        <v>1</v>
      </c>
    </row>
    <row r="161" spans="1:4" x14ac:dyDescent="0.15">
      <c r="A161" s="56" t="s">
        <v>270</v>
      </c>
      <c r="B161" s="53">
        <v>22200</v>
      </c>
      <c r="C161" s="65" t="s">
        <v>461</v>
      </c>
      <c r="D161" s="55">
        <v>1</v>
      </c>
    </row>
    <row r="162" spans="1:4" x14ac:dyDescent="0.15">
      <c r="A162" s="56" t="s">
        <v>271</v>
      </c>
      <c r="B162" s="53">
        <v>22204</v>
      </c>
      <c r="C162" s="65" t="s">
        <v>462</v>
      </c>
      <c r="D162" s="55">
        <v>1.9</v>
      </c>
    </row>
    <row r="163" spans="1:4" x14ac:dyDescent="0.15">
      <c r="A163" s="56" t="s">
        <v>272</v>
      </c>
      <c r="B163" s="53">
        <v>22207</v>
      </c>
      <c r="C163" s="65" t="s">
        <v>463</v>
      </c>
      <c r="D163" s="55">
        <v>3.31</v>
      </c>
    </row>
    <row r="164" spans="1:4" x14ac:dyDescent="0.15">
      <c r="A164" s="56" t="s">
        <v>273</v>
      </c>
      <c r="B164" s="53">
        <v>23042</v>
      </c>
      <c r="C164" s="65" t="s">
        <v>464</v>
      </c>
      <c r="D164" s="55">
        <v>2</v>
      </c>
    </row>
    <row r="165" spans="1:4" x14ac:dyDescent="0.15">
      <c r="A165" s="56" t="s">
        <v>274</v>
      </c>
      <c r="B165" s="53">
        <v>23054</v>
      </c>
      <c r="C165" s="65" t="s">
        <v>465</v>
      </c>
      <c r="D165" s="55">
        <v>1.4</v>
      </c>
    </row>
    <row r="166" spans="1:4" x14ac:dyDescent="0.15">
      <c r="A166" s="56" t="s">
        <v>275</v>
      </c>
      <c r="B166" s="53">
        <v>23309</v>
      </c>
      <c r="C166" s="65" t="s">
        <v>466</v>
      </c>
      <c r="D166" s="55">
        <v>21.51</v>
      </c>
    </row>
    <row r="167" spans="1:4" x14ac:dyDescent="0.15">
      <c r="A167" s="56" t="s">
        <v>70</v>
      </c>
      <c r="B167" s="53">
        <v>23311</v>
      </c>
      <c r="C167" s="65" t="s">
        <v>467</v>
      </c>
      <c r="D167" s="55">
        <v>4</v>
      </c>
    </row>
    <row r="168" spans="1:4" x14ac:dyDescent="0.15">
      <c r="A168" s="56" t="s">
        <v>276</v>
      </c>
      <c r="B168" s="53">
        <v>23402</v>
      </c>
      <c r="C168" s="65" t="s">
        <v>468</v>
      </c>
      <c r="D168" s="55">
        <v>5</v>
      </c>
    </row>
    <row r="169" spans="1:4" x14ac:dyDescent="0.15">
      <c r="A169" s="56" t="s">
        <v>277</v>
      </c>
      <c r="B169" s="53">
        <v>23403</v>
      </c>
      <c r="C169" s="65" t="s">
        <v>469</v>
      </c>
      <c r="D169" s="55">
        <v>11.45</v>
      </c>
    </row>
    <row r="170" spans="1:4" x14ac:dyDescent="0.15">
      <c r="A170" s="56" t="s">
        <v>278</v>
      </c>
      <c r="B170" s="53">
        <v>23404</v>
      </c>
      <c r="C170" s="65" t="s">
        <v>470</v>
      </c>
      <c r="D170" s="55">
        <v>2</v>
      </c>
    </row>
    <row r="171" spans="1:4" x14ac:dyDescent="0.15">
      <c r="A171" s="56" t="s">
        <v>279</v>
      </c>
      <c r="B171" s="53">
        <v>24014</v>
      </c>
      <c r="C171" s="65" t="s">
        <v>471</v>
      </c>
      <c r="D171" s="55">
        <v>1.98</v>
      </c>
    </row>
    <row r="172" spans="1:4" x14ac:dyDescent="0.15">
      <c r="A172" s="56" t="s">
        <v>280</v>
      </c>
      <c r="B172" s="53">
        <v>24019</v>
      </c>
      <c r="C172" s="65" t="s">
        <v>472</v>
      </c>
      <c r="D172" s="55">
        <v>7.72</v>
      </c>
    </row>
    <row r="173" spans="1:4" x14ac:dyDescent="0.15">
      <c r="A173" s="56" t="s">
        <v>281</v>
      </c>
      <c r="B173" s="53">
        <v>24105</v>
      </c>
      <c r="C173" s="65" t="s">
        <v>473</v>
      </c>
      <c r="D173" s="55">
        <v>4.25</v>
      </c>
    </row>
    <row r="174" spans="1:4" x14ac:dyDescent="0.15">
      <c r="A174" s="56" t="s">
        <v>282</v>
      </c>
      <c r="B174" s="53">
        <v>24111</v>
      </c>
      <c r="C174" s="65" t="s">
        <v>474</v>
      </c>
      <c r="D174" s="55">
        <v>5.5</v>
      </c>
    </row>
    <row r="175" spans="1:4" x14ac:dyDescent="0.15">
      <c r="A175" s="56" t="s">
        <v>283</v>
      </c>
      <c r="B175" s="53">
        <v>24122</v>
      </c>
      <c r="C175" s="65" t="s">
        <v>475</v>
      </c>
      <c r="D175" s="55">
        <v>2</v>
      </c>
    </row>
    <row r="176" spans="1:4" x14ac:dyDescent="0.15">
      <c r="A176" s="56" t="s">
        <v>284</v>
      </c>
      <c r="B176" s="53">
        <v>24350</v>
      </c>
      <c r="C176" s="65" t="s">
        <v>476</v>
      </c>
      <c r="D176" s="55">
        <v>3.24</v>
      </c>
    </row>
    <row r="177" spans="1:4" x14ac:dyDescent="0.15">
      <c r="A177" s="56" t="s">
        <v>285</v>
      </c>
      <c r="B177" s="53">
        <v>24404</v>
      </c>
      <c r="C177" s="65" t="s">
        <v>477</v>
      </c>
      <c r="D177" s="55">
        <v>4.95</v>
      </c>
    </row>
    <row r="178" spans="1:4" x14ac:dyDescent="0.15">
      <c r="A178" s="56" t="s">
        <v>286</v>
      </c>
      <c r="B178" s="53">
        <v>24410</v>
      </c>
      <c r="C178" s="65" t="s">
        <v>478</v>
      </c>
      <c r="D178" s="55">
        <v>3.07</v>
      </c>
    </row>
    <row r="179" spans="1:4" x14ac:dyDescent="0.15">
      <c r="A179" s="56" t="s">
        <v>287</v>
      </c>
      <c r="B179" s="53">
        <v>25101</v>
      </c>
      <c r="C179" s="65" t="s">
        <v>479</v>
      </c>
      <c r="D179" s="55">
        <v>6.6</v>
      </c>
    </row>
    <row r="180" spans="1:4" x14ac:dyDescent="0.15">
      <c r="A180" s="56" t="s">
        <v>288</v>
      </c>
      <c r="B180" s="53">
        <v>25116</v>
      </c>
      <c r="C180" s="65" t="s">
        <v>480</v>
      </c>
      <c r="D180" s="55">
        <v>1.88</v>
      </c>
    </row>
    <row r="181" spans="1:4" x14ac:dyDescent="0.15">
      <c r="A181" s="56" t="s">
        <v>289</v>
      </c>
      <c r="B181" s="53">
        <v>25118</v>
      </c>
      <c r="C181" s="65" t="s">
        <v>481</v>
      </c>
      <c r="D181" s="55">
        <v>3.12</v>
      </c>
    </row>
    <row r="182" spans="1:4" x14ac:dyDescent="0.15">
      <c r="A182" s="56" t="s">
        <v>360</v>
      </c>
      <c r="B182" s="53">
        <v>25155</v>
      </c>
      <c r="C182" s="65" t="s">
        <v>482</v>
      </c>
      <c r="D182" s="55">
        <v>2.2799999999999998</v>
      </c>
    </row>
    <row r="183" spans="1:4" x14ac:dyDescent="0.15">
      <c r="A183" s="56" t="s">
        <v>290</v>
      </c>
      <c r="B183" s="53">
        <v>25160</v>
      </c>
      <c r="C183" s="65" t="s">
        <v>483</v>
      </c>
      <c r="D183" s="55">
        <v>3.4</v>
      </c>
    </row>
    <row r="184" spans="1:4" x14ac:dyDescent="0.15">
      <c r="A184" s="56" t="s">
        <v>291</v>
      </c>
      <c r="B184" s="53">
        <v>25200</v>
      </c>
      <c r="C184" s="65" t="s">
        <v>484</v>
      </c>
      <c r="D184" s="55">
        <v>1</v>
      </c>
    </row>
    <row r="185" spans="1:4" x14ac:dyDescent="0.15">
      <c r="A185" s="56" t="s">
        <v>292</v>
      </c>
      <c r="B185" s="53">
        <v>26056</v>
      </c>
      <c r="C185" s="65" t="s">
        <v>485</v>
      </c>
      <c r="D185" s="55">
        <v>5.97</v>
      </c>
    </row>
    <row r="186" spans="1:4" x14ac:dyDescent="0.15">
      <c r="A186" s="56" t="s">
        <v>293</v>
      </c>
      <c r="B186" s="53">
        <v>26059</v>
      </c>
      <c r="C186" s="65" t="s">
        <v>486</v>
      </c>
      <c r="D186" s="55">
        <v>2</v>
      </c>
    </row>
    <row r="187" spans="1:4" x14ac:dyDescent="0.15">
      <c r="A187" s="56" t="s">
        <v>294</v>
      </c>
      <c r="B187" s="53">
        <v>26070</v>
      </c>
      <c r="C187" s="65" t="s">
        <v>487</v>
      </c>
      <c r="D187" s="55">
        <v>1.65</v>
      </c>
    </row>
    <row r="188" spans="1:4" x14ac:dyDescent="0.15">
      <c r="A188" s="56" t="s">
        <v>295</v>
      </c>
      <c r="B188" s="53">
        <v>27001</v>
      </c>
      <c r="C188" s="65" t="s">
        <v>488</v>
      </c>
      <c r="D188" s="55">
        <v>14.4</v>
      </c>
    </row>
    <row r="189" spans="1:4" x14ac:dyDescent="0.15">
      <c r="A189" s="56" t="s">
        <v>296</v>
      </c>
      <c r="B189" s="53">
        <v>27003</v>
      </c>
      <c r="C189" s="65" t="s">
        <v>489</v>
      </c>
      <c r="D189" s="55">
        <v>81.48</v>
      </c>
    </row>
    <row r="190" spans="1:4" x14ac:dyDescent="0.15">
      <c r="A190" s="56" t="s">
        <v>297</v>
      </c>
      <c r="B190" s="53">
        <v>27010</v>
      </c>
      <c r="C190" s="65" t="s">
        <v>490</v>
      </c>
      <c r="D190" s="55">
        <v>117.6</v>
      </c>
    </row>
    <row r="191" spans="1:4" x14ac:dyDescent="0.15">
      <c r="A191" s="56" t="s">
        <v>298</v>
      </c>
      <c r="B191" s="53">
        <v>27019</v>
      </c>
      <c r="C191" s="65" t="s">
        <v>491</v>
      </c>
      <c r="D191" s="55">
        <v>1</v>
      </c>
    </row>
    <row r="192" spans="1:4" x14ac:dyDescent="0.15">
      <c r="A192" s="56" t="s">
        <v>299</v>
      </c>
      <c r="B192" s="53">
        <v>27083</v>
      </c>
      <c r="C192" s="65" t="s">
        <v>492</v>
      </c>
      <c r="D192" s="55">
        <v>22.2</v>
      </c>
    </row>
    <row r="193" spans="1:4" x14ac:dyDescent="0.15">
      <c r="A193" s="56" t="s">
        <v>300</v>
      </c>
      <c r="B193" s="53">
        <v>27320</v>
      </c>
      <c r="C193" s="65" t="s">
        <v>493</v>
      </c>
      <c r="D193" s="55">
        <v>46.9</v>
      </c>
    </row>
    <row r="194" spans="1:4" x14ac:dyDescent="0.15">
      <c r="A194" s="56" t="s">
        <v>301</v>
      </c>
      <c r="B194" s="53">
        <v>27343</v>
      </c>
      <c r="C194" s="65" t="s">
        <v>494</v>
      </c>
      <c r="D194" s="55">
        <v>5</v>
      </c>
    </row>
    <row r="195" spans="1:4" x14ac:dyDescent="0.15">
      <c r="A195" s="56" t="s">
        <v>302</v>
      </c>
      <c r="B195" s="53">
        <v>27344</v>
      </c>
      <c r="C195" s="65" t="s">
        <v>495</v>
      </c>
      <c r="D195" s="55">
        <v>9.9499999999999993</v>
      </c>
    </row>
    <row r="196" spans="1:4" x14ac:dyDescent="0.15">
      <c r="A196" s="56" t="s">
        <v>303</v>
      </c>
      <c r="B196" s="53">
        <v>27400</v>
      </c>
      <c r="C196" s="65" t="s">
        <v>496</v>
      </c>
      <c r="D196" s="55">
        <v>53.9</v>
      </c>
    </row>
    <row r="197" spans="1:4" x14ac:dyDescent="0.15">
      <c r="A197" s="56" t="s">
        <v>304</v>
      </c>
      <c r="B197" s="53">
        <v>27401</v>
      </c>
      <c r="C197" s="65" t="s">
        <v>497</v>
      </c>
      <c r="D197" s="55">
        <v>37.69</v>
      </c>
    </row>
    <row r="198" spans="1:4" x14ac:dyDescent="0.15">
      <c r="A198" s="56" t="s">
        <v>305</v>
      </c>
      <c r="B198" s="53">
        <v>27402</v>
      </c>
      <c r="C198" s="65" t="s">
        <v>498</v>
      </c>
      <c r="D198" s="55">
        <v>38</v>
      </c>
    </row>
    <row r="199" spans="1:4" x14ac:dyDescent="0.15">
      <c r="A199" s="56" t="s">
        <v>306</v>
      </c>
      <c r="B199" s="53">
        <v>27403</v>
      </c>
      <c r="C199" s="65" t="s">
        <v>499</v>
      </c>
      <c r="D199" s="55">
        <v>95.03</v>
      </c>
    </row>
    <row r="200" spans="1:4" x14ac:dyDescent="0.15">
      <c r="A200" s="56" t="s">
        <v>307</v>
      </c>
      <c r="B200" s="53">
        <v>27404</v>
      </c>
      <c r="C200" s="65" t="s">
        <v>500</v>
      </c>
      <c r="D200" s="55">
        <v>7.84</v>
      </c>
    </row>
    <row r="201" spans="1:4" x14ac:dyDescent="0.15">
      <c r="A201" s="56" t="s">
        <v>308</v>
      </c>
      <c r="B201" s="53">
        <v>27416</v>
      </c>
      <c r="C201" s="65" t="s">
        <v>501</v>
      </c>
      <c r="D201" s="55">
        <v>21.2</v>
      </c>
    </row>
    <row r="202" spans="1:4" x14ac:dyDescent="0.15">
      <c r="A202" s="56" t="s">
        <v>309</v>
      </c>
      <c r="B202" s="53">
        <v>27417</v>
      </c>
      <c r="C202" s="65" t="s">
        <v>502</v>
      </c>
      <c r="D202" s="55">
        <v>20.170000000000002</v>
      </c>
    </row>
    <row r="203" spans="1:4" x14ac:dyDescent="0.15">
      <c r="A203" s="56" t="s">
        <v>686</v>
      </c>
      <c r="B203" s="53">
        <v>27901</v>
      </c>
      <c r="C203" s="65" t="s">
        <v>685</v>
      </c>
      <c r="D203" s="55">
        <v>1</v>
      </c>
    </row>
    <row r="204" spans="1:4" x14ac:dyDescent="0.15">
      <c r="A204" s="56" t="s">
        <v>642</v>
      </c>
      <c r="B204" s="53" t="s">
        <v>623</v>
      </c>
      <c r="C204" s="65" t="s">
        <v>623</v>
      </c>
      <c r="D204" s="55">
        <v>1</v>
      </c>
    </row>
    <row r="205" spans="1:4" x14ac:dyDescent="0.15">
      <c r="A205" s="56" t="s">
        <v>59</v>
      </c>
      <c r="B205" s="53">
        <v>28010</v>
      </c>
      <c r="C205" s="65"/>
      <c r="D205" s="55"/>
    </row>
    <row r="206" spans="1:4" x14ac:dyDescent="0.15">
      <c r="A206" s="56" t="s">
        <v>71</v>
      </c>
      <c r="B206" s="53">
        <v>28137</v>
      </c>
      <c r="C206" s="65" t="s">
        <v>504</v>
      </c>
      <c r="D206" s="55">
        <v>3.5</v>
      </c>
    </row>
    <row r="207" spans="1:4" x14ac:dyDescent="0.15">
      <c r="A207" s="56" t="s">
        <v>72</v>
      </c>
      <c r="B207" s="53">
        <v>28144</v>
      </c>
      <c r="C207" s="65" t="s">
        <v>505</v>
      </c>
      <c r="D207" s="55">
        <v>1.85</v>
      </c>
    </row>
    <row r="208" spans="1:4" x14ac:dyDescent="0.15">
      <c r="A208" s="56" t="s">
        <v>73</v>
      </c>
      <c r="B208" s="53">
        <v>28149</v>
      </c>
      <c r="C208" s="65" t="s">
        <v>506</v>
      </c>
      <c r="D208" s="55">
        <v>4</v>
      </c>
    </row>
    <row r="209" spans="1:4" x14ac:dyDescent="0.15">
      <c r="A209" s="56" t="s">
        <v>310</v>
      </c>
      <c r="B209" s="53">
        <v>29011</v>
      </c>
      <c r="C209" s="65" t="s">
        <v>507</v>
      </c>
      <c r="D209" s="55">
        <v>3</v>
      </c>
    </row>
    <row r="210" spans="1:4" x14ac:dyDescent="0.15">
      <c r="A210" s="56" t="s">
        <v>74</v>
      </c>
      <c r="B210" s="53">
        <v>29100</v>
      </c>
      <c r="C210" s="65" t="s">
        <v>508</v>
      </c>
      <c r="D210" s="55">
        <v>12.6</v>
      </c>
    </row>
    <row r="211" spans="1:4" x14ac:dyDescent="0.15">
      <c r="A211" s="56" t="s">
        <v>75</v>
      </c>
      <c r="B211" s="53">
        <v>29101</v>
      </c>
      <c r="C211" s="65" t="s">
        <v>509</v>
      </c>
      <c r="D211" s="55">
        <v>21.63</v>
      </c>
    </row>
    <row r="212" spans="1:4" x14ac:dyDescent="0.15">
      <c r="A212" s="56" t="s">
        <v>311</v>
      </c>
      <c r="B212" s="53">
        <v>29103</v>
      </c>
      <c r="C212" s="65" t="s">
        <v>510</v>
      </c>
      <c r="D212" s="55">
        <v>12.33</v>
      </c>
    </row>
    <row r="213" spans="1:4" x14ac:dyDescent="0.15">
      <c r="A213" s="56" t="s">
        <v>312</v>
      </c>
      <c r="B213" s="53">
        <v>29311</v>
      </c>
      <c r="C213" s="65" t="s">
        <v>511</v>
      </c>
      <c r="D213" s="55">
        <v>3.3</v>
      </c>
    </row>
    <row r="214" spans="1:4" x14ac:dyDescent="0.15">
      <c r="A214" s="56" t="s">
        <v>313</v>
      </c>
      <c r="B214" s="53">
        <v>29317</v>
      </c>
      <c r="C214" s="65" t="s">
        <v>512</v>
      </c>
      <c r="D214" s="55">
        <v>2</v>
      </c>
    </row>
    <row r="215" spans="1:4" x14ac:dyDescent="0.15">
      <c r="A215" s="56" t="s">
        <v>617</v>
      </c>
      <c r="B215" s="53">
        <v>29320</v>
      </c>
      <c r="C215" s="65" t="s">
        <v>513</v>
      </c>
      <c r="D215" s="55">
        <v>24.11</v>
      </c>
    </row>
    <row r="216" spans="1:4" x14ac:dyDescent="0.15">
      <c r="A216" s="56" t="s">
        <v>314</v>
      </c>
      <c r="B216" s="53">
        <v>30002</v>
      </c>
      <c r="C216" s="65" t="s">
        <v>514</v>
      </c>
      <c r="D216" s="55">
        <v>1</v>
      </c>
    </row>
    <row r="217" spans="1:4" x14ac:dyDescent="0.15">
      <c r="A217" s="56" t="s">
        <v>315</v>
      </c>
      <c r="B217" s="53">
        <v>30029</v>
      </c>
      <c r="C217" s="65" t="s">
        <v>515</v>
      </c>
      <c r="D217" s="55">
        <v>0.36</v>
      </c>
    </row>
    <row r="218" spans="1:4" x14ac:dyDescent="0.15">
      <c r="A218" s="56" t="s">
        <v>316</v>
      </c>
      <c r="B218" s="53">
        <v>30031</v>
      </c>
      <c r="C218" s="65" t="s">
        <v>516</v>
      </c>
      <c r="D218" s="55">
        <v>1</v>
      </c>
    </row>
    <row r="219" spans="1:4" x14ac:dyDescent="0.15">
      <c r="A219" s="56" t="s">
        <v>317</v>
      </c>
      <c r="B219" s="53">
        <v>30303</v>
      </c>
      <c r="C219" s="65" t="s">
        <v>517</v>
      </c>
      <c r="D219" s="55">
        <v>5.95</v>
      </c>
    </row>
    <row r="220" spans="1:4" x14ac:dyDescent="0.15">
      <c r="A220" s="56" t="s">
        <v>318</v>
      </c>
      <c r="B220" s="53">
        <v>31002</v>
      </c>
      <c r="C220" s="65" t="s">
        <v>518</v>
      </c>
      <c r="D220" s="55">
        <v>69.540000000000006</v>
      </c>
    </row>
    <row r="221" spans="1:4" x14ac:dyDescent="0.15">
      <c r="A221" s="56" t="s">
        <v>319</v>
      </c>
      <c r="B221" s="53">
        <v>31004</v>
      </c>
      <c r="C221" s="65" t="s">
        <v>519</v>
      </c>
      <c r="D221" s="55">
        <v>29</v>
      </c>
    </row>
    <row r="222" spans="1:4" x14ac:dyDescent="0.15">
      <c r="A222" s="56" t="s">
        <v>320</v>
      </c>
      <c r="B222" s="53">
        <v>31006</v>
      </c>
      <c r="C222" s="65" t="s">
        <v>520</v>
      </c>
      <c r="D222" s="55">
        <v>49.3</v>
      </c>
    </row>
    <row r="223" spans="1:4" x14ac:dyDescent="0.15">
      <c r="A223" s="56" t="s">
        <v>321</v>
      </c>
      <c r="B223" s="53">
        <v>31015</v>
      </c>
      <c r="C223" s="65" t="s">
        <v>521</v>
      </c>
      <c r="D223" s="55">
        <v>62.3</v>
      </c>
    </row>
    <row r="224" spans="1:4" x14ac:dyDescent="0.15">
      <c r="A224" s="56" t="s">
        <v>322</v>
      </c>
      <c r="B224" s="53">
        <v>31016</v>
      </c>
      <c r="C224" s="65" t="s">
        <v>522</v>
      </c>
      <c r="D224" s="55">
        <v>23.7</v>
      </c>
    </row>
    <row r="225" spans="1:4" x14ac:dyDescent="0.15">
      <c r="A225" s="56" t="s">
        <v>323</v>
      </c>
      <c r="B225" s="53">
        <v>31025</v>
      </c>
      <c r="C225" s="65" t="s">
        <v>523</v>
      </c>
      <c r="D225" s="55">
        <v>38.46</v>
      </c>
    </row>
    <row r="226" spans="1:4" x14ac:dyDescent="0.15">
      <c r="A226" s="56" t="s">
        <v>324</v>
      </c>
      <c r="B226" s="53">
        <v>31063</v>
      </c>
      <c r="C226" s="65" t="s">
        <v>524</v>
      </c>
      <c r="D226" s="55">
        <v>0.43</v>
      </c>
    </row>
    <row r="227" spans="1:4" x14ac:dyDescent="0.15">
      <c r="A227" s="56" t="s">
        <v>325</v>
      </c>
      <c r="B227" s="53">
        <v>31103</v>
      </c>
      <c r="C227" s="65" t="s">
        <v>525</v>
      </c>
      <c r="D227" s="55">
        <v>27.62</v>
      </c>
    </row>
    <row r="228" spans="1:4" x14ac:dyDescent="0.15">
      <c r="A228" s="56" t="s">
        <v>326</v>
      </c>
      <c r="B228" s="53">
        <v>31201</v>
      </c>
      <c r="C228" s="65" t="s">
        <v>526</v>
      </c>
      <c r="D228" s="55">
        <v>35.25</v>
      </c>
    </row>
    <row r="229" spans="1:4" x14ac:dyDescent="0.15">
      <c r="A229" s="56" t="s">
        <v>327</v>
      </c>
      <c r="B229" s="53">
        <v>31306</v>
      </c>
      <c r="C229" s="65" t="s">
        <v>527</v>
      </c>
      <c r="D229" s="55">
        <v>14.92</v>
      </c>
    </row>
    <row r="230" spans="1:4" x14ac:dyDescent="0.15">
      <c r="A230" s="56" t="s">
        <v>328</v>
      </c>
      <c r="B230" s="53">
        <v>31311</v>
      </c>
      <c r="C230" s="65" t="s">
        <v>528</v>
      </c>
      <c r="D230" s="55">
        <v>10.3</v>
      </c>
    </row>
    <row r="231" spans="1:4" x14ac:dyDescent="0.15">
      <c r="A231" s="56" t="s">
        <v>329</v>
      </c>
      <c r="B231" s="53">
        <v>31330</v>
      </c>
      <c r="C231" s="65" t="s">
        <v>529</v>
      </c>
      <c r="D231" s="55">
        <v>2.5</v>
      </c>
    </row>
    <row r="232" spans="1:4" x14ac:dyDescent="0.15">
      <c r="A232" s="56" t="s">
        <v>330</v>
      </c>
      <c r="B232" s="53">
        <v>31332</v>
      </c>
      <c r="C232" s="65"/>
      <c r="D232" s="55"/>
    </row>
    <row r="233" spans="1:4" x14ac:dyDescent="0.15">
      <c r="A233" s="56" t="s">
        <v>79</v>
      </c>
      <c r="B233" s="53">
        <v>31401</v>
      </c>
      <c r="C233" s="65" t="s">
        <v>531</v>
      </c>
      <c r="D233" s="55">
        <v>19.38</v>
      </c>
    </row>
    <row r="234" spans="1:4" x14ac:dyDescent="0.15">
      <c r="A234" s="56" t="s">
        <v>331</v>
      </c>
      <c r="B234" s="53">
        <v>32081</v>
      </c>
      <c r="C234" s="65" t="s">
        <v>532</v>
      </c>
      <c r="D234" s="55">
        <v>95.45</v>
      </c>
    </row>
    <row r="235" spans="1:4" x14ac:dyDescent="0.15">
      <c r="A235" s="56" t="s">
        <v>332</v>
      </c>
      <c r="B235" s="53">
        <v>32123</v>
      </c>
      <c r="C235" s="65" t="s">
        <v>533</v>
      </c>
      <c r="D235" s="55">
        <v>0.19</v>
      </c>
    </row>
    <row r="236" spans="1:4" x14ac:dyDescent="0.15">
      <c r="A236" s="56" t="s">
        <v>333</v>
      </c>
      <c r="B236" s="53">
        <v>32312</v>
      </c>
      <c r="C236" s="65" t="s">
        <v>534</v>
      </c>
      <c r="D236" s="55">
        <v>0.36</v>
      </c>
    </row>
    <row r="237" spans="1:4" x14ac:dyDescent="0.15">
      <c r="A237" s="56" t="s">
        <v>334</v>
      </c>
      <c r="B237" s="53">
        <v>32325</v>
      </c>
      <c r="C237" s="65" t="s">
        <v>535</v>
      </c>
      <c r="D237" s="55">
        <v>7.36</v>
      </c>
    </row>
    <row r="238" spans="1:4" x14ac:dyDescent="0.15">
      <c r="A238" s="56" t="s">
        <v>335</v>
      </c>
      <c r="B238" s="53">
        <v>32326</v>
      </c>
      <c r="C238" s="65" t="s">
        <v>536</v>
      </c>
      <c r="D238" s="55">
        <v>9.5</v>
      </c>
    </row>
    <row r="239" spans="1:4" x14ac:dyDescent="0.15">
      <c r="A239" s="56" t="s">
        <v>336</v>
      </c>
      <c r="B239" s="53">
        <v>32354</v>
      </c>
      <c r="C239" s="65" t="s">
        <v>537</v>
      </c>
      <c r="D239" s="55">
        <v>39</v>
      </c>
    </row>
    <row r="240" spans="1:4" x14ac:dyDescent="0.15">
      <c r="A240" s="56" t="s">
        <v>337</v>
      </c>
      <c r="B240" s="53">
        <v>32356</v>
      </c>
      <c r="C240" s="65" t="s">
        <v>538</v>
      </c>
      <c r="D240" s="55">
        <v>61.98</v>
      </c>
    </row>
    <row r="241" spans="1:4" x14ac:dyDescent="0.15">
      <c r="A241" s="56" t="s">
        <v>338</v>
      </c>
      <c r="B241" s="53">
        <v>32358</v>
      </c>
      <c r="C241" s="65" t="s">
        <v>539</v>
      </c>
      <c r="D241" s="55">
        <v>4.5</v>
      </c>
    </row>
    <row r="242" spans="1:4" x14ac:dyDescent="0.15">
      <c r="A242" s="56" t="s">
        <v>339</v>
      </c>
      <c r="B242" s="53">
        <v>32360</v>
      </c>
      <c r="C242" s="65" t="s">
        <v>540</v>
      </c>
      <c r="D242" s="55">
        <v>22.04</v>
      </c>
    </row>
    <row r="243" spans="1:4" x14ac:dyDescent="0.15">
      <c r="A243" s="56" t="s">
        <v>80</v>
      </c>
      <c r="B243" s="53">
        <v>32361</v>
      </c>
      <c r="C243" s="65" t="s">
        <v>541</v>
      </c>
      <c r="D243" s="55">
        <v>17.78</v>
      </c>
    </row>
    <row r="244" spans="1:4" x14ac:dyDescent="0.15">
      <c r="A244" s="56" t="s">
        <v>340</v>
      </c>
      <c r="B244" s="53">
        <v>32362</v>
      </c>
      <c r="C244" s="65" t="s">
        <v>542</v>
      </c>
      <c r="D244" s="55">
        <v>2</v>
      </c>
    </row>
    <row r="245" spans="1:4" x14ac:dyDescent="0.15">
      <c r="A245" s="56" t="s">
        <v>53</v>
      </c>
      <c r="B245" s="53">
        <v>32363</v>
      </c>
      <c r="C245" s="65" t="s">
        <v>543</v>
      </c>
      <c r="D245" s="55">
        <v>16.77</v>
      </c>
    </row>
    <row r="246" spans="1:4" x14ac:dyDescent="0.15">
      <c r="A246" s="56" t="s">
        <v>341</v>
      </c>
      <c r="B246" s="53">
        <v>32414</v>
      </c>
      <c r="C246" s="65" t="s">
        <v>544</v>
      </c>
      <c r="D246" s="55">
        <v>9.9</v>
      </c>
    </row>
    <row r="247" spans="1:4" x14ac:dyDescent="0.15">
      <c r="A247" s="56" t="s">
        <v>342</v>
      </c>
      <c r="B247" s="53">
        <v>32416</v>
      </c>
      <c r="C247" s="65" t="s">
        <v>545</v>
      </c>
      <c r="D247" s="55">
        <v>6.82</v>
      </c>
    </row>
    <row r="248" spans="1:4" x14ac:dyDescent="0.15">
      <c r="A248" s="56" t="s">
        <v>643</v>
      </c>
      <c r="B248" s="53" t="s">
        <v>624</v>
      </c>
      <c r="C248" s="65" t="s">
        <v>624</v>
      </c>
      <c r="D248" s="55">
        <v>3.9</v>
      </c>
    </row>
    <row r="249" spans="1:4" x14ac:dyDescent="0.15">
      <c r="A249" s="56" t="s">
        <v>644</v>
      </c>
      <c r="B249" s="53" t="s">
        <v>625</v>
      </c>
      <c r="C249" s="65" t="s">
        <v>625</v>
      </c>
      <c r="D249" s="55">
        <v>4.0999999999999996</v>
      </c>
    </row>
    <row r="250" spans="1:4" x14ac:dyDescent="0.15">
      <c r="A250" s="56" t="s">
        <v>343</v>
      </c>
      <c r="B250" s="53">
        <v>33030</v>
      </c>
      <c r="C250" s="65" t="s">
        <v>546</v>
      </c>
      <c r="D250" s="55">
        <v>0.56000000000000005</v>
      </c>
    </row>
    <row r="251" spans="1:4" x14ac:dyDescent="0.15">
      <c r="A251" s="56" t="s">
        <v>344</v>
      </c>
      <c r="B251" s="53">
        <v>33036</v>
      </c>
      <c r="C251" s="65" t="s">
        <v>547</v>
      </c>
      <c r="D251" s="55">
        <v>3.8</v>
      </c>
    </row>
    <row r="252" spans="1:4" x14ac:dyDescent="0.15">
      <c r="A252" s="56" t="s">
        <v>345</v>
      </c>
      <c r="B252" s="53">
        <v>33049</v>
      </c>
      <c r="C252" s="65" t="s">
        <v>548</v>
      </c>
      <c r="D252" s="55">
        <v>4</v>
      </c>
    </row>
    <row r="253" spans="1:4" x14ac:dyDescent="0.15">
      <c r="A253" s="56" t="s">
        <v>346</v>
      </c>
      <c r="B253" s="53">
        <v>33070</v>
      </c>
      <c r="C253" s="65" t="s">
        <v>549</v>
      </c>
      <c r="D253" s="55">
        <v>5</v>
      </c>
    </row>
    <row r="254" spans="1:4" x14ac:dyDescent="0.15">
      <c r="A254" s="56" t="s">
        <v>347</v>
      </c>
      <c r="B254" s="53">
        <v>33115</v>
      </c>
      <c r="C254" s="65" t="s">
        <v>550</v>
      </c>
      <c r="D254" s="55">
        <v>6.41</v>
      </c>
    </row>
    <row r="255" spans="1:4" x14ac:dyDescent="0.15">
      <c r="A255" s="56" t="s">
        <v>348</v>
      </c>
      <c r="B255" s="53">
        <v>33183</v>
      </c>
      <c r="C255" s="65" t="s">
        <v>551</v>
      </c>
      <c r="D255" s="55">
        <v>1</v>
      </c>
    </row>
    <row r="256" spans="1:4" x14ac:dyDescent="0.15">
      <c r="A256" s="56" t="s">
        <v>349</v>
      </c>
      <c r="B256" s="53">
        <v>33202</v>
      </c>
      <c r="C256" s="65" t="s">
        <v>552</v>
      </c>
      <c r="D256" s="55">
        <v>0.47</v>
      </c>
    </row>
    <row r="257" spans="1:4" x14ac:dyDescent="0.15">
      <c r="A257" s="56" t="s">
        <v>54</v>
      </c>
      <c r="B257" s="53">
        <v>33205</v>
      </c>
      <c r="C257" s="65" t="s">
        <v>553</v>
      </c>
      <c r="D257" s="55">
        <v>0.34</v>
      </c>
    </row>
    <row r="258" spans="1:4" x14ac:dyDescent="0.15">
      <c r="A258" s="56" t="s">
        <v>55</v>
      </c>
      <c r="B258" s="53">
        <v>33206</v>
      </c>
      <c r="C258" s="65" t="s">
        <v>554</v>
      </c>
      <c r="D258" s="55">
        <v>1</v>
      </c>
    </row>
    <row r="259" spans="1:4" x14ac:dyDescent="0.15">
      <c r="A259" s="56" t="s">
        <v>0</v>
      </c>
      <c r="B259" s="53">
        <v>33207</v>
      </c>
      <c r="C259" s="65" t="s">
        <v>555</v>
      </c>
      <c r="D259" s="55">
        <v>2.5</v>
      </c>
    </row>
    <row r="260" spans="1:4" x14ac:dyDescent="0.15">
      <c r="A260" s="56" t="s">
        <v>1</v>
      </c>
      <c r="B260" s="53">
        <v>33211</v>
      </c>
      <c r="C260" s="65" t="s">
        <v>556</v>
      </c>
      <c r="D260" s="55">
        <v>1.8</v>
      </c>
    </row>
    <row r="261" spans="1:4" x14ac:dyDescent="0.15">
      <c r="A261" s="56" t="s">
        <v>2</v>
      </c>
      <c r="B261" s="53">
        <v>33212</v>
      </c>
      <c r="C261" s="65" t="s">
        <v>557</v>
      </c>
      <c r="D261" s="55">
        <v>4.4000000000000004</v>
      </c>
    </row>
    <row r="262" spans="1:4" x14ac:dyDescent="0.15">
      <c r="A262" s="56" t="s">
        <v>3</v>
      </c>
      <c r="B262" s="53">
        <v>34002</v>
      </c>
      <c r="C262" s="65" t="s">
        <v>558</v>
      </c>
      <c r="D262" s="55">
        <v>22</v>
      </c>
    </row>
    <row r="263" spans="1:4" x14ac:dyDescent="0.15">
      <c r="A263" s="56" t="s">
        <v>4</v>
      </c>
      <c r="B263" s="53">
        <v>34003</v>
      </c>
      <c r="C263" s="65" t="s">
        <v>559</v>
      </c>
      <c r="D263" s="55">
        <v>57.5</v>
      </c>
    </row>
    <row r="264" spans="1:4" x14ac:dyDescent="0.15">
      <c r="A264" s="56" t="s">
        <v>5</v>
      </c>
      <c r="B264" s="53">
        <v>34033</v>
      </c>
      <c r="C264" s="65" t="s">
        <v>560</v>
      </c>
      <c r="D264" s="55">
        <v>24.6</v>
      </c>
    </row>
    <row r="265" spans="1:4" x14ac:dyDescent="0.15">
      <c r="A265" s="56" t="s">
        <v>6</v>
      </c>
      <c r="B265" s="53">
        <v>34111</v>
      </c>
      <c r="C265" s="65" t="s">
        <v>561</v>
      </c>
      <c r="D265" s="55">
        <v>39</v>
      </c>
    </row>
    <row r="266" spans="1:4" x14ac:dyDescent="0.15">
      <c r="A266" s="56" t="s">
        <v>7</v>
      </c>
      <c r="B266" s="53">
        <v>34307</v>
      </c>
      <c r="C266" s="65" t="s">
        <v>562</v>
      </c>
      <c r="D266" s="55">
        <v>4</v>
      </c>
    </row>
    <row r="267" spans="1:4" x14ac:dyDescent="0.15">
      <c r="A267" s="56" t="s">
        <v>8</v>
      </c>
      <c r="B267" s="53">
        <v>34324</v>
      </c>
      <c r="C267" s="65" t="s">
        <v>563</v>
      </c>
      <c r="D267" s="55">
        <v>4</v>
      </c>
    </row>
    <row r="268" spans="1:4" x14ac:dyDescent="0.15">
      <c r="A268" s="56" t="s">
        <v>9</v>
      </c>
      <c r="B268" s="53">
        <v>34401</v>
      </c>
      <c r="C268" s="65" t="s">
        <v>564</v>
      </c>
      <c r="D268" s="55">
        <v>9.48</v>
      </c>
    </row>
    <row r="269" spans="1:4" x14ac:dyDescent="0.15">
      <c r="A269" s="56" t="s">
        <v>10</v>
      </c>
      <c r="B269" s="53">
        <v>34402</v>
      </c>
      <c r="C269" s="65" t="s">
        <v>565</v>
      </c>
      <c r="D269" s="55">
        <v>7.45</v>
      </c>
    </row>
    <row r="270" spans="1:4" x14ac:dyDescent="0.15">
      <c r="A270" s="56" t="s">
        <v>674</v>
      </c>
      <c r="B270" s="53">
        <v>34901</v>
      </c>
      <c r="C270" s="65"/>
      <c r="D270" s="55"/>
    </row>
    <row r="271" spans="1:4" x14ac:dyDescent="0.15">
      <c r="A271" s="56" t="s">
        <v>11</v>
      </c>
      <c r="B271" s="53">
        <v>35200</v>
      </c>
      <c r="C271" s="65" t="s">
        <v>566</v>
      </c>
      <c r="D271" s="55">
        <v>2</v>
      </c>
    </row>
    <row r="272" spans="1:4" x14ac:dyDescent="0.15">
      <c r="A272" s="56" t="s">
        <v>12</v>
      </c>
      <c r="B272" s="53">
        <v>36101</v>
      </c>
      <c r="C272" s="65" t="s">
        <v>567</v>
      </c>
      <c r="D272" s="55">
        <v>1</v>
      </c>
    </row>
    <row r="273" spans="1:4" x14ac:dyDescent="0.15">
      <c r="A273" s="56" t="s">
        <v>13</v>
      </c>
      <c r="B273" s="53">
        <v>36140</v>
      </c>
      <c r="C273" s="65" t="s">
        <v>568</v>
      </c>
      <c r="D273" s="55">
        <v>20.65</v>
      </c>
    </row>
    <row r="274" spans="1:4" x14ac:dyDescent="0.15">
      <c r="A274" s="56" t="s">
        <v>14</v>
      </c>
      <c r="B274" s="53">
        <v>36250</v>
      </c>
      <c r="C274" s="65" t="s">
        <v>569</v>
      </c>
      <c r="D274" s="55">
        <v>6.71</v>
      </c>
    </row>
    <row r="275" spans="1:4" x14ac:dyDescent="0.15">
      <c r="A275" s="56" t="s">
        <v>15</v>
      </c>
      <c r="B275" s="53">
        <v>36300</v>
      </c>
      <c r="C275" s="65" t="s">
        <v>570</v>
      </c>
      <c r="D275" s="55">
        <v>1</v>
      </c>
    </row>
    <row r="276" spans="1:4" x14ac:dyDescent="0.15">
      <c r="A276" s="56" t="s">
        <v>56</v>
      </c>
      <c r="B276" s="53">
        <v>36400</v>
      </c>
      <c r="C276" s="65" t="s">
        <v>571</v>
      </c>
      <c r="D276" s="55">
        <v>4.7</v>
      </c>
    </row>
    <row r="277" spans="1:4" x14ac:dyDescent="0.15">
      <c r="A277" s="56" t="s">
        <v>16</v>
      </c>
      <c r="B277" s="53">
        <v>36401</v>
      </c>
      <c r="C277" s="65" t="s">
        <v>572</v>
      </c>
      <c r="D277" s="55">
        <v>1.55</v>
      </c>
    </row>
    <row r="278" spans="1:4" x14ac:dyDescent="0.15">
      <c r="A278" s="56" t="s">
        <v>17</v>
      </c>
      <c r="B278" s="53">
        <v>36402</v>
      </c>
      <c r="C278" s="65" t="s">
        <v>573</v>
      </c>
      <c r="D278" s="55">
        <v>1.7</v>
      </c>
    </row>
    <row r="279" spans="1:4" x14ac:dyDescent="0.15">
      <c r="A279" s="56" t="s">
        <v>688</v>
      </c>
      <c r="B279" s="53">
        <v>36901</v>
      </c>
      <c r="C279" s="65" t="s">
        <v>687</v>
      </c>
      <c r="D279" s="55">
        <v>2.2999999999999998</v>
      </c>
    </row>
    <row r="280" spans="1:4" x14ac:dyDescent="0.15">
      <c r="A280" s="56" t="s">
        <v>18</v>
      </c>
      <c r="B280" s="53">
        <v>37501</v>
      </c>
      <c r="C280" s="65" t="s">
        <v>574</v>
      </c>
      <c r="D280" s="55">
        <v>49.46</v>
      </c>
    </row>
    <row r="281" spans="1:4" x14ac:dyDescent="0.15">
      <c r="A281" s="56" t="s">
        <v>19</v>
      </c>
      <c r="B281" s="53">
        <v>37502</v>
      </c>
      <c r="C281" s="65" t="s">
        <v>575</v>
      </c>
      <c r="D281" s="55">
        <v>19.84</v>
      </c>
    </row>
    <row r="282" spans="1:4" x14ac:dyDescent="0.15">
      <c r="A282" s="56" t="s">
        <v>20</v>
      </c>
      <c r="B282" s="53">
        <v>37503</v>
      </c>
      <c r="C282" s="65" t="s">
        <v>576</v>
      </c>
      <c r="D282" s="55">
        <v>9.3800000000000008</v>
      </c>
    </row>
    <row r="283" spans="1:4" x14ac:dyDescent="0.15">
      <c r="A283" s="56" t="s">
        <v>21</v>
      </c>
      <c r="B283" s="53">
        <v>37504</v>
      </c>
      <c r="C283" s="65" t="s">
        <v>577</v>
      </c>
      <c r="D283" s="55">
        <v>11.65</v>
      </c>
    </row>
    <row r="284" spans="1:4" x14ac:dyDescent="0.15">
      <c r="A284" s="56" t="s">
        <v>22</v>
      </c>
      <c r="B284" s="53">
        <v>37505</v>
      </c>
      <c r="C284" s="65" t="s">
        <v>578</v>
      </c>
      <c r="D284" s="55">
        <v>9.5</v>
      </c>
    </row>
    <row r="285" spans="1:4" x14ac:dyDescent="0.15">
      <c r="A285" s="56" t="s">
        <v>23</v>
      </c>
      <c r="B285" s="53">
        <v>37506</v>
      </c>
      <c r="C285" s="65" t="s">
        <v>579</v>
      </c>
      <c r="D285" s="55">
        <v>7.86</v>
      </c>
    </row>
    <row r="286" spans="1:4" x14ac:dyDescent="0.15">
      <c r="A286" s="56" t="s">
        <v>24</v>
      </c>
      <c r="B286" s="53">
        <v>37507</v>
      </c>
      <c r="C286" s="65" t="s">
        <v>580</v>
      </c>
      <c r="D286" s="55">
        <v>9</v>
      </c>
    </row>
    <row r="287" spans="1:4" x14ac:dyDescent="0.15">
      <c r="A287" s="56" t="s">
        <v>618</v>
      </c>
      <c r="B287" s="53">
        <v>37903</v>
      </c>
      <c r="C287" s="65" t="s">
        <v>626</v>
      </c>
      <c r="D287" s="55">
        <v>4</v>
      </c>
    </row>
    <row r="288" spans="1:4" x14ac:dyDescent="0.15">
      <c r="A288" s="56" t="s">
        <v>60</v>
      </c>
      <c r="B288" s="53">
        <v>38126</v>
      </c>
      <c r="C288" s="65" t="s">
        <v>581</v>
      </c>
      <c r="D288" s="55">
        <v>1.77</v>
      </c>
    </row>
    <row r="289" spans="1:4" x14ac:dyDescent="0.15">
      <c r="A289" s="56" t="s">
        <v>51</v>
      </c>
      <c r="B289" s="53">
        <v>38264</v>
      </c>
      <c r="C289" s="65" t="s">
        <v>582</v>
      </c>
      <c r="D289" s="55">
        <v>0.53</v>
      </c>
    </row>
    <row r="290" spans="1:4" x14ac:dyDescent="0.15">
      <c r="A290" s="56" t="s">
        <v>25</v>
      </c>
      <c r="B290" s="53">
        <v>38265</v>
      </c>
      <c r="C290" s="65" t="s">
        <v>583</v>
      </c>
      <c r="D290" s="55">
        <v>1.8</v>
      </c>
    </row>
    <row r="291" spans="1:4" x14ac:dyDescent="0.15">
      <c r="A291" s="56" t="s">
        <v>26</v>
      </c>
      <c r="B291" s="53">
        <v>38267</v>
      </c>
      <c r="C291" s="65" t="s">
        <v>584</v>
      </c>
      <c r="D291" s="55">
        <v>11.75</v>
      </c>
    </row>
    <row r="292" spans="1:4" x14ac:dyDescent="0.15">
      <c r="A292" s="56" t="s">
        <v>27</v>
      </c>
      <c r="B292" s="53">
        <v>38300</v>
      </c>
      <c r="C292" s="65" t="s">
        <v>585</v>
      </c>
      <c r="D292" s="55">
        <v>3.08</v>
      </c>
    </row>
    <row r="293" spans="1:4" x14ac:dyDescent="0.15">
      <c r="A293" s="56" t="s">
        <v>28</v>
      </c>
      <c r="B293" s="53">
        <v>38301</v>
      </c>
      <c r="C293" s="65"/>
      <c r="D293" s="55"/>
    </row>
    <row r="294" spans="1:4" x14ac:dyDescent="0.15">
      <c r="A294" s="56" t="s">
        <v>29</v>
      </c>
      <c r="B294" s="53">
        <v>38302</v>
      </c>
      <c r="C294" s="65"/>
      <c r="D294" s="55"/>
    </row>
    <row r="295" spans="1:4" x14ac:dyDescent="0.15">
      <c r="A295" s="56" t="s">
        <v>30</v>
      </c>
      <c r="B295" s="53">
        <v>38304</v>
      </c>
      <c r="C295" s="65" t="s">
        <v>588</v>
      </c>
      <c r="D295" s="55">
        <v>1</v>
      </c>
    </row>
    <row r="296" spans="1:4" x14ac:dyDescent="0.15">
      <c r="A296" s="56" t="s">
        <v>31</v>
      </c>
      <c r="B296" s="53">
        <v>38306</v>
      </c>
      <c r="C296" s="65" t="s">
        <v>589</v>
      </c>
      <c r="D296" s="55">
        <v>1.4</v>
      </c>
    </row>
    <row r="297" spans="1:4" x14ac:dyDescent="0.15">
      <c r="A297" s="56" t="s">
        <v>32</v>
      </c>
      <c r="B297" s="53">
        <v>38308</v>
      </c>
      <c r="C297" s="65" t="s">
        <v>590</v>
      </c>
      <c r="D297" s="55">
        <v>1.5</v>
      </c>
    </row>
    <row r="298" spans="1:4" x14ac:dyDescent="0.15">
      <c r="A298" s="56" t="s">
        <v>33</v>
      </c>
      <c r="B298" s="53">
        <v>38320</v>
      </c>
      <c r="C298" s="65" t="s">
        <v>591</v>
      </c>
      <c r="D298" s="55">
        <v>1.3</v>
      </c>
    </row>
    <row r="299" spans="1:4" x14ac:dyDescent="0.15">
      <c r="A299" s="56" t="s">
        <v>354</v>
      </c>
      <c r="B299" s="53">
        <v>38322</v>
      </c>
      <c r="C299" s="65" t="s">
        <v>592</v>
      </c>
      <c r="D299" s="55">
        <v>1.5</v>
      </c>
    </row>
    <row r="300" spans="1:4" x14ac:dyDescent="0.15">
      <c r="A300" s="56" t="s">
        <v>34</v>
      </c>
      <c r="B300" s="53">
        <v>38324</v>
      </c>
      <c r="C300" s="65" t="s">
        <v>593</v>
      </c>
      <c r="D300" s="55">
        <v>0.75</v>
      </c>
    </row>
    <row r="301" spans="1:4" x14ac:dyDescent="0.15">
      <c r="A301" s="56" t="s">
        <v>35</v>
      </c>
      <c r="B301" s="53">
        <v>39002</v>
      </c>
      <c r="C301" s="65" t="s">
        <v>594</v>
      </c>
      <c r="D301" s="55">
        <v>3</v>
      </c>
    </row>
    <row r="302" spans="1:4" x14ac:dyDescent="0.15">
      <c r="A302" s="56" t="s">
        <v>36</v>
      </c>
      <c r="B302" s="53">
        <v>39003</v>
      </c>
      <c r="C302" s="65" t="s">
        <v>595</v>
      </c>
      <c r="D302" s="55">
        <v>7</v>
      </c>
    </row>
    <row r="303" spans="1:4" x14ac:dyDescent="0.15">
      <c r="A303" s="56" t="s">
        <v>37</v>
      </c>
      <c r="B303" s="53">
        <v>39007</v>
      </c>
      <c r="C303" s="65" t="s">
        <v>596</v>
      </c>
      <c r="D303" s="55">
        <v>62.65</v>
      </c>
    </row>
    <row r="304" spans="1:4" x14ac:dyDescent="0.15">
      <c r="A304" s="56" t="s">
        <v>57</v>
      </c>
      <c r="B304" s="53">
        <v>39090</v>
      </c>
      <c r="C304" s="65" t="s">
        <v>597</v>
      </c>
      <c r="D304" s="55">
        <v>14.7</v>
      </c>
    </row>
    <row r="305" spans="1:4" x14ac:dyDescent="0.15">
      <c r="A305" s="56" t="s">
        <v>38</v>
      </c>
      <c r="B305" s="53">
        <v>39119</v>
      </c>
      <c r="C305" s="65" t="s">
        <v>598</v>
      </c>
      <c r="D305" s="55">
        <v>17.5</v>
      </c>
    </row>
    <row r="306" spans="1:4" x14ac:dyDescent="0.15">
      <c r="A306" s="56" t="s">
        <v>39</v>
      </c>
      <c r="B306" s="53">
        <v>39120</v>
      </c>
      <c r="C306" s="65" t="s">
        <v>599</v>
      </c>
      <c r="D306" s="55">
        <v>5.28</v>
      </c>
    </row>
    <row r="307" spans="1:4" x14ac:dyDescent="0.15">
      <c r="A307" s="56" t="s">
        <v>40</v>
      </c>
      <c r="B307" s="53">
        <v>39200</v>
      </c>
      <c r="C307" s="65" t="s">
        <v>600</v>
      </c>
      <c r="D307" s="55">
        <v>16.5</v>
      </c>
    </row>
    <row r="308" spans="1:4" x14ac:dyDescent="0.15">
      <c r="A308" s="56" t="s">
        <v>41</v>
      </c>
      <c r="B308" s="53">
        <v>39201</v>
      </c>
      <c r="C308" s="65" t="s">
        <v>601</v>
      </c>
      <c r="D308" s="55">
        <v>26.5</v>
      </c>
    </row>
    <row r="309" spans="1:4" x14ac:dyDescent="0.15">
      <c r="A309" s="56" t="s">
        <v>42</v>
      </c>
      <c r="B309" s="53">
        <v>39202</v>
      </c>
      <c r="C309" s="65" t="s">
        <v>602</v>
      </c>
      <c r="D309" s="55">
        <v>25.25</v>
      </c>
    </row>
    <row r="310" spans="1:4" x14ac:dyDescent="0.15">
      <c r="A310" s="56" t="s">
        <v>43</v>
      </c>
      <c r="B310" s="53">
        <v>39203</v>
      </c>
      <c r="C310" s="65" t="s">
        <v>603</v>
      </c>
      <c r="D310" s="55">
        <v>6</v>
      </c>
    </row>
    <row r="311" spans="1:4" x14ac:dyDescent="0.15">
      <c r="A311" s="56" t="s">
        <v>44</v>
      </c>
      <c r="B311" s="53">
        <v>39204</v>
      </c>
      <c r="C311" s="65" t="s">
        <v>604</v>
      </c>
      <c r="D311" s="55">
        <v>7</v>
      </c>
    </row>
    <row r="312" spans="1:4" x14ac:dyDescent="0.15">
      <c r="A312" s="56" t="s">
        <v>45</v>
      </c>
      <c r="B312" s="53">
        <v>39205</v>
      </c>
      <c r="C312" s="65"/>
      <c r="D312" s="55"/>
    </row>
    <row r="313" spans="1:4" x14ac:dyDescent="0.15">
      <c r="A313" s="56" t="s">
        <v>46</v>
      </c>
      <c r="B313" s="53">
        <v>39207</v>
      </c>
      <c r="C313" s="65" t="s">
        <v>606</v>
      </c>
      <c r="D313" s="55">
        <v>18.66</v>
      </c>
    </row>
    <row r="314" spans="1:4" x14ac:dyDescent="0.15">
      <c r="A314" s="56" t="s">
        <v>58</v>
      </c>
      <c r="B314" s="53">
        <v>39208</v>
      </c>
      <c r="C314" s="65" t="s">
        <v>607</v>
      </c>
      <c r="D314" s="55">
        <v>20</v>
      </c>
    </row>
    <row r="315" spans="1:4" x14ac:dyDescent="0.15">
      <c r="A315" s="56" t="s">
        <v>47</v>
      </c>
      <c r="B315" s="53">
        <v>39209</v>
      </c>
      <c r="C315" s="65" t="s">
        <v>608</v>
      </c>
      <c r="D315" s="55">
        <v>5.65</v>
      </c>
    </row>
    <row r="316" spans="1:4" x14ac:dyDescent="0.15">
      <c r="A316" s="56" t="s">
        <v>705</v>
      </c>
      <c r="B316" s="53">
        <v>39901</v>
      </c>
      <c r="C316" s="65" t="s">
        <v>701</v>
      </c>
      <c r="D316" s="55">
        <v>3</v>
      </c>
    </row>
    <row r="317" spans="1:4" x14ac:dyDescent="0.15">
      <c r="A317" s="56" t="s">
        <v>61</v>
      </c>
      <c r="B317" s="53"/>
      <c r="C317" s="65"/>
      <c r="D317" s="55">
        <v>4476.29</v>
      </c>
    </row>
  </sheetData>
  <autoFilter ref="A4:D317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showZeros="0" workbookViewId="0">
      <pane ySplit="4" topLeftCell="A289" activePane="bottomLeft" state="frozen"/>
      <selection pane="bottomLeft" activeCell="D2" sqref="D2"/>
    </sheetView>
  </sheetViews>
  <sheetFormatPr defaultRowHeight="10.5" x14ac:dyDescent="0.15"/>
  <cols>
    <col min="1" max="1" width="15.28515625" style="53" bestFit="1" customWidth="1"/>
    <col min="2" max="2" width="8.7109375" style="53" customWidth="1"/>
    <col min="3" max="3" width="9.140625" style="60"/>
    <col min="4" max="4" width="8.140625" style="66" customWidth="1"/>
    <col min="5" max="16384" width="9.140625" style="6"/>
  </cols>
  <sheetData>
    <row r="1" spans="1:4" x14ac:dyDescent="0.15">
      <c r="A1" s="6"/>
      <c r="B1" s="49" t="s">
        <v>709</v>
      </c>
      <c r="C1" s="6"/>
      <c r="D1" s="6"/>
    </row>
    <row r="2" spans="1:4" x14ac:dyDescent="0.15">
      <c r="A2" s="6"/>
      <c r="B2" s="53" t="s">
        <v>62</v>
      </c>
      <c r="C2" s="6"/>
      <c r="D2" s="62"/>
    </row>
    <row r="3" spans="1:4" ht="11.25" thickBot="1" x14ac:dyDescent="0.2">
      <c r="A3" s="6"/>
      <c r="B3" s="63" t="s">
        <v>63</v>
      </c>
      <c r="C3" s="6"/>
      <c r="D3" s="62" t="s">
        <v>77</v>
      </c>
    </row>
    <row r="4" spans="1:4" ht="11.25" thickBot="1" x14ac:dyDescent="0.2">
      <c r="A4" s="50" t="s">
        <v>78</v>
      </c>
      <c r="B4" s="63" t="s">
        <v>64</v>
      </c>
      <c r="C4" s="6"/>
      <c r="D4" s="64">
        <f>SUM(D5:D316)</f>
        <v>4972.0899999999965</v>
      </c>
    </row>
    <row r="5" spans="1:4" x14ac:dyDescent="0.15">
      <c r="A5" s="52" t="s">
        <v>84</v>
      </c>
      <c r="B5" s="53" t="s">
        <v>83</v>
      </c>
      <c r="C5" s="65" t="s">
        <v>83</v>
      </c>
      <c r="D5" s="55">
        <v>1</v>
      </c>
    </row>
    <row r="6" spans="1:4" x14ac:dyDescent="0.15">
      <c r="A6" s="52" t="s">
        <v>86</v>
      </c>
      <c r="B6" s="53" t="s">
        <v>85</v>
      </c>
      <c r="C6" s="65" t="s">
        <v>85</v>
      </c>
      <c r="D6" s="55">
        <v>0.25</v>
      </c>
    </row>
    <row r="7" spans="1:4" x14ac:dyDescent="0.15">
      <c r="A7" s="52" t="s">
        <v>88</v>
      </c>
      <c r="B7" s="53" t="s">
        <v>87</v>
      </c>
      <c r="C7" s="65" t="s">
        <v>87</v>
      </c>
      <c r="D7" s="55">
        <v>21</v>
      </c>
    </row>
    <row r="8" spans="1:4" x14ac:dyDescent="0.15">
      <c r="A8" s="52" t="s">
        <v>90</v>
      </c>
      <c r="B8" s="53" t="s">
        <v>89</v>
      </c>
      <c r="C8" s="65" t="s">
        <v>89</v>
      </c>
      <c r="D8" s="55">
        <v>1</v>
      </c>
    </row>
    <row r="9" spans="1:4" x14ac:dyDescent="0.15">
      <c r="A9" s="52" t="s">
        <v>92</v>
      </c>
      <c r="B9" s="53" t="s">
        <v>91</v>
      </c>
      <c r="C9" s="65" t="s">
        <v>91</v>
      </c>
      <c r="D9" s="55">
        <v>3</v>
      </c>
    </row>
    <row r="10" spans="1:4" x14ac:dyDescent="0.15">
      <c r="A10" s="52" t="s">
        <v>94</v>
      </c>
      <c r="B10" s="53" t="s">
        <v>93</v>
      </c>
      <c r="C10" s="65" t="s">
        <v>93</v>
      </c>
      <c r="D10" s="55">
        <v>13</v>
      </c>
    </row>
    <row r="11" spans="1:4" x14ac:dyDescent="0.15">
      <c r="A11" s="52" t="s">
        <v>96</v>
      </c>
      <c r="B11" s="53" t="s">
        <v>95</v>
      </c>
      <c r="C11" s="65" t="s">
        <v>95</v>
      </c>
      <c r="D11" s="55">
        <v>3</v>
      </c>
    </row>
    <row r="12" spans="1:4" x14ac:dyDescent="0.15">
      <c r="A12" s="52" t="s">
        <v>98</v>
      </c>
      <c r="B12" s="53" t="s">
        <v>97</v>
      </c>
      <c r="C12" s="65" t="s">
        <v>97</v>
      </c>
      <c r="D12" s="55">
        <v>82.65</v>
      </c>
    </row>
    <row r="13" spans="1:4" x14ac:dyDescent="0.15">
      <c r="A13" s="52" t="s">
        <v>100</v>
      </c>
      <c r="B13" s="53" t="s">
        <v>99</v>
      </c>
      <c r="C13" s="65" t="s">
        <v>99</v>
      </c>
      <c r="D13" s="55">
        <v>1</v>
      </c>
    </row>
    <row r="14" spans="1:4" x14ac:dyDescent="0.15">
      <c r="A14" s="52" t="s">
        <v>66</v>
      </c>
      <c r="B14" s="53" t="s">
        <v>101</v>
      </c>
      <c r="C14" s="65" t="s">
        <v>101</v>
      </c>
      <c r="D14" s="55">
        <v>10.37</v>
      </c>
    </row>
    <row r="15" spans="1:4" x14ac:dyDescent="0.15">
      <c r="A15" s="52" t="s">
        <v>103</v>
      </c>
      <c r="B15" s="53" t="s">
        <v>102</v>
      </c>
      <c r="C15" s="65" t="s">
        <v>102</v>
      </c>
      <c r="D15" s="55">
        <v>6.5</v>
      </c>
    </row>
    <row r="16" spans="1:4" x14ac:dyDescent="0.15">
      <c r="A16" s="52" t="s">
        <v>105</v>
      </c>
      <c r="B16" s="53" t="s">
        <v>104</v>
      </c>
      <c r="C16" s="65" t="s">
        <v>104</v>
      </c>
      <c r="D16" s="55">
        <v>13</v>
      </c>
    </row>
    <row r="17" spans="1:4" x14ac:dyDescent="0.15">
      <c r="A17" s="52" t="s">
        <v>107</v>
      </c>
      <c r="B17" s="53" t="s">
        <v>106</v>
      </c>
      <c r="C17" s="65" t="s">
        <v>106</v>
      </c>
      <c r="D17" s="55">
        <v>53.71</v>
      </c>
    </row>
    <row r="18" spans="1:4" x14ac:dyDescent="0.15">
      <c r="A18" s="52" t="s">
        <v>109</v>
      </c>
      <c r="B18" s="53" t="s">
        <v>108</v>
      </c>
      <c r="C18" s="65" t="s">
        <v>108</v>
      </c>
      <c r="D18" s="55">
        <v>3.98</v>
      </c>
    </row>
    <row r="19" spans="1:4" x14ac:dyDescent="0.15">
      <c r="A19" s="52" t="s">
        <v>111</v>
      </c>
      <c r="B19" s="53" t="s">
        <v>110</v>
      </c>
      <c r="C19" s="65"/>
      <c r="D19" s="55"/>
    </row>
    <row r="20" spans="1:4" x14ac:dyDescent="0.15">
      <c r="A20" s="52" t="s">
        <v>113</v>
      </c>
      <c r="B20" s="53" t="s">
        <v>112</v>
      </c>
      <c r="C20" s="65" t="s">
        <v>112</v>
      </c>
      <c r="D20" s="55">
        <v>2.85</v>
      </c>
    </row>
    <row r="21" spans="1:4" x14ac:dyDescent="0.15">
      <c r="A21" s="52" t="s">
        <v>115</v>
      </c>
      <c r="B21" s="53" t="s">
        <v>114</v>
      </c>
      <c r="C21" s="65" t="s">
        <v>114</v>
      </c>
      <c r="D21" s="55">
        <v>7.57</v>
      </c>
    </row>
    <row r="22" spans="1:4" x14ac:dyDescent="0.15">
      <c r="A22" s="52" t="s">
        <v>117</v>
      </c>
      <c r="B22" s="53" t="s">
        <v>116</v>
      </c>
      <c r="C22" s="65" t="s">
        <v>116</v>
      </c>
      <c r="D22" s="55">
        <v>8.25</v>
      </c>
    </row>
    <row r="23" spans="1:4" x14ac:dyDescent="0.15">
      <c r="A23" s="52" t="s">
        <v>119</v>
      </c>
      <c r="B23" s="53" t="s">
        <v>118</v>
      </c>
      <c r="C23" s="65" t="s">
        <v>118</v>
      </c>
      <c r="D23" s="55">
        <v>7</v>
      </c>
    </row>
    <row r="24" spans="1:4" x14ac:dyDescent="0.15">
      <c r="A24" s="52" t="s">
        <v>121</v>
      </c>
      <c r="B24" s="53" t="s">
        <v>120</v>
      </c>
      <c r="C24" s="65" t="s">
        <v>120</v>
      </c>
      <c r="D24" s="55">
        <v>29.92</v>
      </c>
    </row>
    <row r="25" spans="1:4" x14ac:dyDescent="0.15">
      <c r="A25" s="52" t="s">
        <v>123</v>
      </c>
      <c r="B25" s="53" t="s">
        <v>122</v>
      </c>
      <c r="C25" s="65" t="s">
        <v>122</v>
      </c>
      <c r="D25" s="55">
        <v>16.38</v>
      </c>
    </row>
    <row r="26" spans="1:4" x14ac:dyDescent="0.15">
      <c r="A26" s="52" t="s">
        <v>125</v>
      </c>
      <c r="B26" s="53" t="s">
        <v>124</v>
      </c>
      <c r="C26" s="65" t="s">
        <v>124</v>
      </c>
      <c r="D26" s="55">
        <v>3.01</v>
      </c>
    </row>
    <row r="27" spans="1:4" x14ac:dyDescent="0.15">
      <c r="A27" s="52" t="s">
        <v>127</v>
      </c>
      <c r="B27" s="53" t="s">
        <v>126</v>
      </c>
      <c r="C27" s="65" t="s">
        <v>126</v>
      </c>
      <c r="D27" s="55">
        <v>12.77</v>
      </c>
    </row>
    <row r="28" spans="1:4" x14ac:dyDescent="0.15">
      <c r="A28" s="56" t="s">
        <v>129</v>
      </c>
      <c r="B28" s="53" t="s">
        <v>128</v>
      </c>
      <c r="C28" s="65" t="s">
        <v>128</v>
      </c>
      <c r="D28" s="55">
        <v>3.9</v>
      </c>
    </row>
    <row r="29" spans="1:4" x14ac:dyDescent="0.15">
      <c r="A29" s="56" t="s">
        <v>131</v>
      </c>
      <c r="B29" s="53" t="s">
        <v>130</v>
      </c>
      <c r="C29" s="65" t="s">
        <v>130</v>
      </c>
      <c r="D29" s="55">
        <v>5</v>
      </c>
    </row>
    <row r="30" spans="1:4" x14ac:dyDescent="0.15">
      <c r="A30" s="56" t="s">
        <v>651</v>
      </c>
      <c r="B30" s="53" t="s">
        <v>645</v>
      </c>
      <c r="C30" s="65" t="s">
        <v>645</v>
      </c>
      <c r="D30" s="55">
        <v>3</v>
      </c>
    </row>
    <row r="31" spans="1:4" x14ac:dyDescent="0.15">
      <c r="A31" s="56" t="s">
        <v>133</v>
      </c>
      <c r="B31" s="53" t="s">
        <v>132</v>
      </c>
      <c r="C31" s="65" t="s">
        <v>132</v>
      </c>
      <c r="D31" s="55">
        <v>99.89</v>
      </c>
    </row>
    <row r="32" spans="1:4" x14ac:dyDescent="0.15">
      <c r="A32" s="56" t="s">
        <v>135</v>
      </c>
      <c r="B32" s="53" t="s">
        <v>134</v>
      </c>
      <c r="C32" s="65" t="s">
        <v>134</v>
      </c>
      <c r="D32" s="55">
        <v>8.56</v>
      </c>
    </row>
    <row r="33" spans="1:4" x14ac:dyDescent="0.15">
      <c r="A33" s="56" t="s">
        <v>611</v>
      </c>
      <c r="B33" s="53" t="s">
        <v>136</v>
      </c>
      <c r="C33" s="65" t="s">
        <v>136</v>
      </c>
      <c r="D33" s="55">
        <v>9</v>
      </c>
    </row>
    <row r="34" spans="1:4" x14ac:dyDescent="0.15">
      <c r="A34" s="56" t="s">
        <v>138</v>
      </c>
      <c r="B34" s="53" t="s">
        <v>137</v>
      </c>
      <c r="C34" s="65" t="s">
        <v>137</v>
      </c>
      <c r="D34" s="55">
        <v>1</v>
      </c>
    </row>
    <row r="35" spans="1:4" x14ac:dyDescent="0.15">
      <c r="A35" s="56" t="s">
        <v>140</v>
      </c>
      <c r="B35" s="53" t="s">
        <v>139</v>
      </c>
      <c r="C35" s="65" t="s">
        <v>139</v>
      </c>
      <c r="D35" s="55">
        <v>15</v>
      </c>
    </row>
    <row r="36" spans="1:4" x14ac:dyDescent="0.15">
      <c r="A36" s="56" t="s">
        <v>142</v>
      </c>
      <c r="B36" s="53" t="s">
        <v>141</v>
      </c>
      <c r="C36" s="65" t="s">
        <v>141</v>
      </c>
      <c r="D36" s="55">
        <v>110.1</v>
      </c>
    </row>
    <row r="37" spans="1:4" x14ac:dyDescent="0.15">
      <c r="A37" s="56" t="s">
        <v>144</v>
      </c>
      <c r="B37" s="53" t="s">
        <v>143</v>
      </c>
      <c r="C37" s="65" t="s">
        <v>143</v>
      </c>
      <c r="D37" s="55">
        <v>33.15</v>
      </c>
    </row>
    <row r="38" spans="1:4" x14ac:dyDescent="0.15">
      <c r="A38" s="56" t="s">
        <v>146</v>
      </c>
      <c r="B38" s="53" t="s">
        <v>145</v>
      </c>
      <c r="C38" s="65" t="s">
        <v>145</v>
      </c>
      <c r="D38" s="55">
        <v>58</v>
      </c>
    </row>
    <row r="39" spans="1:4" x14ac:dyDescent="0.15">
      <c r="A39" s="56" t="s">
        <v>148</v>
      </c>
      <c r="B39" s="53" t="s">
        <v>147</v>
      </c>
      <c r="C39" s="65" t="s">
        <v>147</v>
      </c>
      <c r="D39" s="55">
        <v>14.5</v>
      </c>
    </row>
    <row r="40" spans="1:4" x14ac:dyDescent="0.15">
      <c r="A40" s="56" t="s">
        <v>150</v>
      </c>
      <c r="B40" s="53" t="s">
        <v>149</v>
      </c>
      <c r="C40" s="65" t="s">
        <v>149</v>
      </c>
      <c r="D40" s="55">
        <v>2</v>
      </c>
    </row>
    <row r="41" spans="1:4" x14ac:dyDescent="0.15">
      <c r="A41" s="56" t="s">
        <v>152</v>
      </c>
      <c r="B41" s="53" t="s">
        <v>151</v>
      </c>
      <c r="C41" s="65" t="s">
        <v>151</v>
      </c>
      <c r="D41" s="55">
        <v>1</v>
      </c>
    </row>
    <row r="42" spans="1:4" x14ac:dyDescent="0.15">
      <c r="A42" s="56" t="s">
        <v>154</v>
      </c>
      <c r="B42" s="53" t="s">
        <v>153</v>
      </c>
      <c r="C42" s="65" t="s">
        <v>153</v>
      </c>
      <c r="D42" s="55">
        <v>30</v>
      </c>
    </row>
    <row r="43" spans="1:4" x14ac:dyDescent="0.15">
      <c r="A43" s="56" t="s">
        <v>156</v>
      </c>
      <c r="B43" s="53" t="s">
        <v>155</v>
      </c>
      <c r="C43" s="65" t="s">
        <v>155</v>
      </c>
      <c r="D43" s="55">
        <v>3</v>
      </c>
    </row>
    <row r="44" spans="1:4" x14ac:dyDescent="0.15">
      <c r="A44" s="56" t="s">
        <v>158</v>
      </c>
      <c r="B44" s="53" t="s">
        <v>157</v>
      </c>
      <c r="C44" s="65" t="s">
        <v>157</v>
      </c>
      <c r="D44" s="55">
        <v>9</v>
      </c>
    </row>
    <row r="45" spans="1:4" x14ac:dyDescent="0.15">
      <c r="A45" s="56" t="s">
        <v>160</v>
      </c>
      <c r="B45" s="53" t="s">
        <v>159</v>
      </c>
      <c r="C45" s="65" t="s">
        <v>159</v>
      </c>
      <c r="D45" s="55">
        <v>4</v>
      </c>
    </row>
    <row r="46" spans="1:4" x14ac:dyDescent="0.15">
      <c r="A46" s="56" t="s">
        <v>162</v>
      </c>
      <c r="B46" s="53" t="s">
        <v>161</v>
      </c>
      <c r="C46" s="65" t="s">
        <v>161</v>
      </c>
      <c r="D46" s="55">
        <v>0.2</v>
      </c>
    </row>
    <row r="47" spans="1:4" x14ac:dyDescent="0.15">
      <c r="A47" s="56" t="s">
        <v>164</v>
      </c>
      <c r="B47" s="53" t="s">
        <v>163</v>
      </c>
      <c r="C47" s="65" t="s">
        <v>163</v>
      </c>
      <c r="D47" s="55">
        <v>24.5</v>
      </c>
    </row>
    <row r="48" spans="1:4" x14ac:dyDescent="0.15">
      <c r="A48" s="56" t="s">
        <v>166</v>
      </c>
      <c r="B48" s="53" t="s">
        <v>165</v>
      </c>
      <c r="C48" s="65" t="s">
        <v>165</v>
      </c>
      <c r="D48" s="55">
        <v>2.14</v>
      </c>
    </row>
    <row r="49" spans="1:4" x14ac:dyDescent="0.15">
      <c r="A49" s="56" t="s">
        <v>168</v>
      </c>
      <c r="B49" s="53" t="s">
        <v>167</v>
      </c>
      <c r="C49" s="65" t="s">
        <v>167</v>
      </c>
      <c r="D49" s="55">
        <v>5</v>
      </c>
    </row>
    <row r="50" spans="1:4" x14ac:dyDescent="0.15">
      <c r="A50" s="56" t="s">
        <v>170</v>
      </c>
      <c r="B50" s="53" t="s">
        <v>169</v>
      </c>
      <c r="C50" s="65"/>
      <c r="D50" s="55"/>
    </row>
    <row r="51" spans="1:4" x14ac:dyDescent="0.15">
      <c r="A51" s="56" t="s">
        <v>172</v>
      </c>
      <c r="B51" s="53" t="s">
        <v>171</v>
      </c>
      <c r="C51" s="65" t="s">
        <v>171</v>
      </c>
      <c r="D51" s="55">
        <v>25.7</v>
      </c>
    </row>
    <row r="52" spans="1:4" x14ac:dyDescent="0.15">
      <c r="A52" s="56" t="s">
        <v>174</v>
      </c>
      <c r="B52" s="53" t="s">
        <v>173</v>
      </c>
      <c r="C52" s="65" t="s">
        <v>173</v>
      </c>
      <c r="D52" s="55">
        <v>2</v>
      </c>
    </row>
    <row r="53" spans="1:4" x14ac:dyDescent="0.15">
      <c r="A53" s="56" t="s">
        <v>176</v>
      </c>
      <c r="B53" s="53" t="s">
        <v>175</v>
      </c>
      <c r="C53" s="65" t="s">
        <v>175</v>
      </c>
      <c r="D53" s="55">
        <v>2</v>
      </c>
    </row>
    <row r="54" spans="1:4" x14ac:dyDescent="0.15">
      <c r="A54" s="56" t="s">
        <v>177</v>
      </c>
      <c r="B54" s="53">
        <v>10003</v>
      </c>
      <c r="C54" s="65" t="s">
        <v>362</v>
      </c>
      <c r="D54" s="55">
        <v>1</v>
      </c>
    </row>
    <row r="55" spans="1:4" x14ac:dyDescent="0.15">
      <c r="A55" s="56" t="s">
        <v>178</v>
      </c>
      <c r="B55" s="53">
        <v>10050</v>
      </c>
      <c r="C55" s="65" t="s">
        <v>363</v>
      </c>
      <c r="D55" s="55">
        <v>2</v>
      </c>
    </row>
    <row r="56" spans="1:4" x14ac:dyDescent="0.15">
      <c r="A56" s="56" t="s">
        <v>179</v>
      </c>
      <c r="B56" s="53">
        <v>10065</v>
      </c>
      <c r="C56" s="65" t="s">
        <v>364</v>
      </c>
      <c r="D56" s="55">
        <v>0.09</v>
      </c>
    </row>
    <row r="57" spans="1:4" x14ac:dyDescent="0.15">
      <c r="A57" s="56" t="s">
        <v>180</v>
      </c>
      <c r="B57" s="53">
        <v>10070</v>
      </c>
      <c r="C57" s="65" t="s">
        <v>365</v>
      </c>
      <c r="D57" s="55">
        <v>3</v>
      </c>
    </row>
    <row r="58" spans="1:4" x14ac:dyDescent="0.15">
      <c r="A58" s="56" t="s">
        <v>181</v>
      </c>
      <c r="B58" s="53">
        <v>10309</v>
      </c>
      <c r="C58" s="65" t="s">
        <v>366</v>
      </c>
      <c r="D58" s="55">
        <v>2.0499999999999998</v>
      </c>
    </row>
    <row r="59" spans="1:4" x14ac:dyDescent="0.15">
      <c r="A59" s="56" t="s">
        <v>182</v>
      </c>
      <c r="B59" s="53">
        <v>11001</v>
      </c>
      <c r="C59" s="65" t="s">
        <v>367</v>
      </c>
      <c r="D59" s="55">
        <v>74.03</v>
      </c>
    </row>
    <row r="60" spans="1:4" x14ac:dyDescent="0.15">
      <c r="A60" s="56" t="s">
        <v>183</v>
      </c>
      <c r="B60" s="53">
        <v>11051</v>
      </c>
      <c r="C60" s="65" t="s">
        <v>368</v>
      </c>
      <c r="D60" s="55">
        <v>10.27</v>
      </c>
    </row>
    <row r="61" spans="1:4" x14ac:dyDescent="0.15">
      <c r="A61" s="56" t="s">
        <v>184</v>
      </c>
      <c r="B61" s="53">
        <v>11054</v>
      </c>
      <c r="C61" s="65" t="s">
        <v>369</v>
      </c>
      <c r="D61" s="55">
        <v>0.21</v>
      </c>
    </row>
    <row r="62" spans="1:4" x14ac:dyDescent="0.15">
      <c r="A62" s="56" t="s">
        <v>185</v>
      </c>
      <c r="B62" s="53">
        <v>11056</v>
      </c>
      <c r="C62" s="65" t="s">
        <v>370</v>
      </c>
      <c r="D62" s="55">
        <v>0.98</v>
      </c>
    </row>
    <row r="63" spans="1:4" x14ac:dyDescent="0.15">
      <c r="A63" s="56" t="s">
        <v>186</v>
      </c>
      <c r="B63" s="53">
        <v>12110</v>
      </c>
      <c r="C63" s="65" t="s">
        <v>371</v>
      </c>
      <c r="D63" s="55">
        <v>2.29</v>
      </c>
    </row>
    <row r="64" spans="1:4" x14ac:dyDescent="0.15">
      <c r="A64" s="56" t="s">
        <v>187</v>
      </c>
      <c r="B64" s="53">
        <v>13073</v>
      </c>
      <c r="C64" s="65" t="s">
        <v>372</v>
      </c>
      <c r="D64" s="55">
        <v>16.5</v>
      </c>
    </row>
    <row r="65" spans="1:4" x14ac:dyDescent="0.15">
      <c r="A65" s="56" t="s">
        <v>188</v>
      </c>
      <c r="B65" s="53">
        <v>13144</v>
      </c>
      <c r="C65" s="65" t="s">
        <v>373</v>
      </c>
      <c r="D65" s="55">
        <v>16.14</v>
      </c>
    </row>
    <row r="66" spans="1:4" x14ac:dyDescent="0.15">
      <c r="A66" s="56" t="s">
        <v>189</v>
      </c>
      <c r="B66" s="53">
        <v>13146</v>
      </c>
      <c r="C66" s="65" t="s">
        <v>374</v>
      </c>
      <c r="D66" s="55">
        <v>7</v>
      </c>
    </row>
    <row r="67" spans="1:4" x14ac:dyDescent="0.15">
      <c r="A67" s="56" t="s">
        <v>68</v>
      </c>
      <c r="B67" s="53">
        <v>13151</v>
      </c>
      <c r="C67" s="65" t="s">
        <v>375</v>
      </c>
      <c r="D67" s="55">
        <v>2.23</v>
      </c>
    </row>
    <row r="68" spans="1:4" x14ac:dyDescent="0.15">
      <c r="A68" s="56" t="s">
        <v>190</v>
      </c>
      <c r="B68" s="53">
        <v>13156</v>
      </c>
      <c r="C68" s="65" t="s">
        <v>376</v>
      </c>
      <c r="D68" s="55">
        <v>3.95</v>
      </c>
    </row>
    <row r="69" spans="1:4" x14ac:dyDescent="0.15">
      <c r="A69" s="56" t="s">
        <v>191</v>
      </c>
      <c r="B69" s="53">
        <v>13160</v>
      </c>
      <c r="C69" s="65" t="s">
        <v>377</v>
      </c>
      <c r="D69" s="55">
        <v>9</v>
      </c>
    </row>
    <row r="70" spans="1:4" x14ac:dyDescent="0.15">
      <c r="A70" s="56" t="s">
        <v>192</v>
      </c>
      <c r="B70" s="53">
        <v>13161</v>
      </c>
      <c r="C70" s="65" t="s">
        <v>378</v>
      </c>
      <c r="D70" s="55">
        <v>31</v>
      </c>
    </row>
    <row r="71" spans="1:4" x14ac:dyDescent="0.15">
      <c r="A71" s="56" t="s">
        <v>193</v>
      </c>
      <c r="B71" s="53">
        <v>13165</v>
      </c>
      <c r="C71" s="65" t="s">
        <v>379</v>
      </c>
      <c r="D71" s="55">
        <v>11.93</v>
      </c>
    </row>
    <row r="72" spans="1:4" x14ac:dyDescent="0.15">
      <c r="A72" s="56" t="s">
        <v>194</v>
      </c>
      <c r="B72" s="53">
        <v>13167</v>
      </c>
      <c r="C72" s="65" t="s">
        <v>380</v>
      </c>
      <c r="D72" s="55">
        <v>1.9</v>
      </c>
    </row>
    <row r="73" spans="1:4" x14ac:dyDescent="0.15">
      <c r="A73" s="56" t="s">
        <v>195</v>
      </c>
      <c r="B73" s="53">
        <v>13301</v>
      </c>
      <c r="C73" s="65" t="s">
        <v>381</v>
      </c>
      <c r="D73" s="55">
        <v>6.15</v>
      </c>
    </row>
    <row r="74" spans="1:4" x14ac:dyDescent="0.15">
      <c r="A74" s="56" t="s">
        <v>196</v>
      </c>
      <c r="B74" s="53">
        <v>14005</v>
      </c>
      <c r="C74" s="65" t="s">
        <v>382</v>
      </c>
      <c r="D74" s="55">
        <v>14.2</v>
      </c>
    </row>
    <row r="75" spans="1:4" x14ac:dyDescent="0.15">
      <c r="A75" s="56" t="s">
        <v>197</v>
      </c>
      <c r="B75" s="53">
        <v>14028</v>
      </c>
      <c r="C75" s="65" t="s">
        <v>383</v>
      </c>
      <c r="D75" s="55">
        <v>9.92</v>
      </c>
    </row>
    <row r="76" spans="1:4" x14ac:dyDescent="0.15">
      <c r="A76" s="56" t="s">
        <v>198</v>
      </c>
      <c r="B76" s="53">
        <v>14064</v>
      </c>
      <c r="C76" s="65" t="s">
        <v>384</v>
      </c>
      <c r="D76" s="55">
        <v>6.8</v>
      </c>
    </row>
    <row r="77" spans="1:4" x14ac:dyDescent="0.15">
      <c r="A77" s="56" t="s">
        <v>69</v>
      </c>
      <c r="B77" s="53">
        <v>14065</v>
      </c>
      <c r="C77" s="65" t="s">
        <v>385</v>
      </c>
      <c r="D77" s="55">
        <v>2</v>
      </c>
    </row>
    <row r="78" spans="1:4" x14ac:dyDescent="0.15">
      <c r="A78" s="56" t="s">
        <v>199</v>
      </c>
      <c r="B78" s="53">
        <v>14066</v>
      </c>
      <c r="C78" s="65" t="s">
        <v>386</v>
      </c>
      <c r="D78" s="55">
        <v>7</v>
      </c>
    </row>
    <row r="79" spans="1:4" x14ac:dyDescent="0.15">
      <c r="A79" s="56" t="s">
        <v>200</v>
      </c>
      <c r="B79" s="53">
        <v>14068</v>
      </c>
      <c r="C79" s="65" t="s">
        <v>387</v>
      </c>
      <c r="D79" s="55">
        <v>11.02</v>
      </c>
    </row>
    <row r="80" spans="1:4" x14ac:dyDescent="0.15">
      <c r="A80" s="56" t="s">
        <v>201</v>
      </c>
      <c r="B80" s="53">
        <v>14077</v>
      </c>
      <c r="C80" s="65" t="s">
        <v>388</v>
      </c>
      <c r="D80" s="55">
        <v>1.7</v>
      </c>
    </row>
    <row r="81" spans="1:4" x14ac:dyDescent="0.15">
      <c r="A81" s="56" t="s">
        <v>356</v>
      </c>
      <c r="B81" s="53">
        <v>14097</v>
      </c>
      <c r="C81" s="65" t="s">
        <v>389</v>
      </c>
      <c r="D81" s="55">
        <v>2</v>
      </c>
    </row>
    <row r="82" spans="1:4" x14ac:dyDescent="0.15">
      <c r="A82" s="56" t="s">
        <v>202</v>
      </c>
      <c r="B82" s="53">
        <v>14099</v>
      </c>
      <c r="C82" s="65" t="s">
        <v>390</v>
      </c>
      <c r="D82" s="55">
        <v>1</v>
      </c>
    </row>
    <row r="83" spans="1:4" x14ac:dyDescent="0.15">
      <c r="A83" s="56" t="s">
        <v>203</v>
      </c>
      <c r="B83" s="53">
        <v>14104</v>
      </c>
      <c r="C83" s="65"/>
      <c r="D83" s="55">
        <v>0</v>
      </c>
    </row>
    <row r="84" spans="1:4" x14ac:dyDescent="0.15">
      <c r="A84" s="56" t="s">
        <v>204</v>
      </c>
      <c r="B84" s="53">
        <v>14117</v>
      </c>
      <c r="C84" s="65" t="s">
        <v>392</v>
      </c>
      <c r="D84" s="55">
        <v>2</v>
      </c>
    </row>
    <row r="85" spans="1:4" x14ac:dyDescent="0.15">
      <c r="A85" s="56" t="s">
        <v>205</v>
      </c>
      <c r="B85" s="53">
        <v>14172</v>
      </c>
      <c r="C85" s="65">
        <v>14172</v>
      </c>
      <c r="D85" s="55">
        <v>4</v>
      </c>
    </row>
    <row r="86" spans="1:4" x14ac:dyDescent="0.15">
      <c r="A86" s="56" t="s">
        <v>206</v>
      </c>
      <c r="B86" s="53">
        <v>14400</v>
      </c>
      <c r="C86" s="65" t="s">
        <v>394</v>
      </c>
      <c r="D86" s="55">
        <v>2.6</v>
      </c>
    </row>
    <row r="87" spans="1:4" x14ac:dyDescent="0.15">
      <c r="A87" s="56" t="s">
        <v>207</v>
      </c>
      <c r="B87" s="53">
        <v>15201</v>
      </c>
      <c r="C87" s="65" t="s">
        <v>395</v>
      </c>
      <c r="D87" s="55">
        <v>20</v>
      </c>
    </row>
    <row r="88" spans="1:4" x14ac:dyDescent="0.15">
      <c r="A88" s="56" t="s">
        <v>208</v>
      </c>
      <c r="B88" s="53">
        <v>15204</v>
      </c>
      <c r="C88" s="65" t="s">
        <v>396</v>
      </c>
      <c r="D88" s="55">
        <v>5</v>
      </c>
    </row>
    <row r="89" spans="1:4" x14ac:dyDescent="0.15">
      <c r="A89" s="56" t="s">
        <v>209</v>
      </c>
      <c r="B89" s="53">
        <v>15206</v>
      </c>
      <c r="C89" s="65" t="s">
        <v>397</v>
      </c>
      <c r="D89" s="55">
        <v>7</v>
      </c>
    </row>
    <row r="90" spans="1:4" x14ac:dyDescent="0.15">
      <c r="A90" s="56" t="s">
        <v>210</v>
      </c>
      <c r="B90" s="53">
        <v>16020</v>
      </c>
      <c r="C90" s="65" t="s">
        <v>398</v>
      </c>
      <c r="D90" s="55">
        <v>1</v>
      </c>
    </row>
    <row r="91" spans="1:4" x14ac:dyDescent="0.15">
      <c r="A91" s="56" t="s">
        <v>211</v>
      </c>
      <c r="B91" s="53">
        <v>16046</v>
      </c>
      <c r="C91" s="65" t="s">
        <v>399</v>
      </c>
      <c r="D91" s="55">
        <v>1</v>
      </c>
    </row>
    <row r="92" spans="1:4" x14ac:dyDescent="0.15">
      <c r="A92" s="56" t="s">
        <v>212</v>
      </c>
      <c r="B92" s="53">
        <v>16048</v>
      </c>
      <c r="C92" s="65" t="s">
        <v>400</v>
      </c>
      <c r="D92" s="55">
        <v>3.22</v>
      </c>
    </row>
    <row r="93" spans="1:4" x14ac:dyDescent="0.15">
      <c r="A93" s="56" t="s">
        <v>213</v>
      </c>
      <c r="B93" s="53">
        <v>16049</v>
      </c>
      <c r="C93" s="65" t="s">
        <v>401</v>
      </c>
      <c r="D93" s="55">
        <v>5.65</v>
      </c>
    </row>
    <row r="94" spans="1:4" x14ac:dyDescent="0.15">
      <c r="A94" s="56" t="s">
        <v>214</v>
      </c>
      <c r="B94" s="53">
        <v>16050</v>
      </c>
      <c r="C94" s="65" t="s">
        <v>402</v>
      </c>
      <c r="D94" s="55">
        <v>6.8</v>
      </c>
    </row>
    <row r="95" spans="1:4" x14ac:dyDescent="0.15">
      <c r="A95" s="56" t="s">
        <v>215</v>
      </c>
      <c r="B95" s="53">
        <v>17001</v>
      </c>
      <c r="C95" s="65" t="s">
        <v>403</v>
      </c>
      <c r="D95" s="55">
        <v>257.5</v>
      </c>
    </row>
    <row r="96" spans="1:4" x14ac:dyDescent="0.15">
      <c r="A96" s="56" t="s">
        <v>216</v>
      </c>
      <c r="B96" s="53">
        <v>17210</v>
      </c>
      <c r="C96" s="65" t="s">
        <v>404</v>
      </c>
      <c r="D96" s="55">
        <v>97.23</v>
      </c>
    </row>
    <row r="97" spans="1:4" x14ac:dyDescent="0.15">
      <c r="A97" s="56" t="s">
        <v>217</v>
      </c>
      <c r="B97" s="53">
        <v>17216</v>
      </c>
      <c r="C97" s="65" t="s">
        <v>405</v>
      </c>
      <c r="D97" s="55">
        <v>19</v>
      </c>
    </row>
    <row r="98" spans="1:4" x14ac:dyDescent="0.15">
      <c r="A98" s="56" t="s">
        <v>218</v>
      </c>
      <c r="B98" s="53">
        <v>17400</v>
      </c>
      <c r="C98" s="65" t="s">
        <v>406</v>
      </c>
      <c r="D98" s="55">
        <v>18.91</v>
      </c>
    </row>
    <row r="99" spans="1:4" x14ac:dyDescent="0.15">
      <c r="A99" s="56" t="s">
        <v>219</v>
      </c>
      <c r="B99" s="53">
        <v>17401</v>
      </c>
      <c r="C99" s="65" t="s">
        <v>407</v>
      </c>
      <c r="D99" s="55">
        <v>93.16</v>
      </c>
    </row>
    <row r="100" spans="1:4" x14ac:dyDescent="0.15">
      <c r="A100" s="56" t="s">
        <v>220</v>
      </c>
      <c r="B100" s="53">
        <v>17402</v>
      </c>
      <c r="C100" s="65" t="s">
        <v>408</v>
      </c>
      <c r="D100" s="55">
        <v>8</v>
      </c>
    </row>
    <row r="101" spans="1:4" x14ac:dyDescent="0.15">
      <c r="A101" s="56" t="s">
        <v>221</v>
      </c>
      <c r="B101" s="53">
        <v>17403</v>
      </c>
      <c r="C101" s="65" t="s">
        <v>409</v>
      </c>
      <c r="D101" s="55">
        <v>74.77</v>
      </c>
    </row>
    <row r="102" spans="1:4" x14ac:dyDescent="0.15">
      <c r="A102" s="56" t="s">
        <v>222</v>
      </c>
      <c r="B102" s="53">
        <v>17404</v>
      </c>
      <c r="C102" s="65" t="s">
        <v>410</v>
      </c>
      <c r="D102" s="55">
        <v>1</v>
      </c>
    </row>
    <row r="103" spans="1:4" x14ac:dyDescent="0.15">
      <c r="A103" s="56" t="s">
        <v>223</v>
      </c>
      <c r="B103" s="53">
        <v>17405</v>
      </c>
      <c r="C103" s="65" t="s">
        <v>411</v>
      </c>
      <c r="D103" s="55">
        <v>95.35</v>
      </c>
    </row>
    <row r="104" spans="1:4" x14ac:dyDescent="0.15">
      <c r="A104" s="56" t="s">
        <v>52</v>
      </c>
      <c r="B104" s="53">
        <v>17406</v>
      </c>
      <c r="C104" s="65" t="s">
        <v>412</v>
      </c>
      <c r="D104" s="55">
        <v>14.41</v>
      </c>
    </row>
    <row r="105" spans="1:4" x14ac:dyDescent="0.15">
      <c r="A105" s="56" t="s">
        <v>224</v>
      </c>
      <c r="B105" s="53">
        <v>17407</v>
      </c>
      <c r="C105" s="65" t="s">
        <v>413</v>
      </c>
      <c r="D105" s="55">
        <v>14.73</v>
      </c>
    </row>
    <row r="106" spans="1:4" x14ac:dyDescent="0.15">
      <c r="A106" s="56" t="s">
        <v>225</v>
      </c>
      <c r="B106" s="53">
        <v>17408</v>
      </c>
      <c r="C106" s="65" t="s">
        <v>414</v>
      </c>
      <c r="D106" s="55">
        <v>76.94</v>
      </c>
    </row>
    <row r="107" spans="1:4" x14ac:dyDescent="0.15">
      <c r="A107" s="56" t="s">
        <v>226</v>
      </c>
      <c r="B107" s="53">
        <v>17409</v>
      </c>
      <c r="C107" s="65" t="s">
        <v>415</v>
      </c>
      <c r="D107" s="55">
        <v>21.4</v>
      </c>
    </row>
    <row r="108" spans="1:4" x14ac:dyDescent="0.15">
      <c r="A108" s="56" t="s">
        <v>227</v>
      </c>
      <c r="B108" s="53">
        <v>17410</v>
      </c>
      <c r="C108" s="65" t="s">
        <v>416</v>
      </c>
      <c r="D108" s="55">
        <v>31.5</v>
      </c>
    </row>
    <row r="109" spans="1:4" x14ac:dyDescent="0.15">
      <c r="A109" s="56" t="s">
        <v>228</v>
      </c>
      <c r="B109" s="53">
        <v>17411</v>
      </c>
      <c r="C109" s="65" t="s">
        <v>417</v>
      </c>
      <c r="D109" s="55">
        <v>78.92</v>
      </c>
    </row>
    <row r="110" spans="1:4" x14ac:dyDescent="0.15">
      <c r="A110" s="56" t="s">
        <v>229</v>
      </c>
      <c r="B110" s="53">
        <v>17412</v>
      </c>
      <c r="C110" s="65" t="s">
        <v>418</v>
      </c>
      <c r="D110" s="55">
        <v>37.380000000000003</v>
      </c>
    </row>
    <row r="111" spans="1:4" x14ac:dyDescent="0.15">
      <c r="A111" s="56" t="s">
        <v>230</v>
      </c>
      <c r="B111" s="53">
        <v>17414</v>
      </c>
      <c r="C111" s="65" t="s">
        <v>419</v>
      </c>
      <c r="D111" s="55">
        <v>118.36</v>
      </c>
    </row>
    <row r="112" spans="1:4" x14ac:dyDescent="0.15">
      <c r="A112" s="56" t="s">
        <v>231</v>
      </c>
      <c r="B112" s="53">
        <v>17415</v>
      </c>
      <c r="C112" s="65" t="s">
        <v>420</v>
      </c>
      <c r="D112" s="55">
        <v>124.93</v>
      </c>
    </row>
    <row r="113" spans="1:4" x14ac:dyDescent="0.15">
      <c r="A113" s="56" t="s">
        <v>232</v>
      </c>
      <c r="B113" s="53">
        <v>17417</v>
      </c>
      <c r="C113" s="65" t="s">
        <v>421</v>
      </c>
      <c r="D113" s="55">
        <v>85.43</v>
      </c>
    </row>
    <row r="114" spans="1:4" x14ac:dyDescent="0.15">
      <c r="A114" s="56" t="s">
        <v>640</v>
      </c>
      <c r="B114" s="53" t="s">
        <v>620</v>
      </c>
      <c r="C114" s="65"/>
      <c r="D114" s="55">
        <v>0</v>
      </c>
    </row>
    <row r="115" spans="1:4" x14ac:dyDescent="0.15">
      <c r="A115" s="56" t="s">
        <v>613</v>
      </c>
      <c r="B115" s="53" t="s">
        <v>612</v>
      </c>
      <c r="C115" s="65" t="s">
        <v>612</v>
      </c>
      <c r="D115" s="55">
        <v>7</v>
      </c>
    </row>
    <row r="116" spans="1:4" x14ac:dyDescent="0.15">
      <c r="A116" s="56" t="s">
        <v>675</v>
      </c>
      <c r="B116" s="53">
        <v>17905</v>
      </c>
      <c r="C116" s="65"/>
      <c r="D116" s="55">
        <v>0</v>
      </c>
    </row>
    <row r="117" spans="1:4" x14ac:dyDescent="0.15">
      <c r="A117" s="56" t="s">
        <v>641</v>
      </c>
      <c r="B117" s="53" t="s">
        <v>621</v>
      </c>
      <c r="C117" s="65" t="s">
        <v>621</v>
      </c>
      <c r="D117" s="55">
        <v>1</v>
      </c>
    </row>
    <row r="118" spans="1:4" x14ac:dyDescent="0.15">
      <c r="A118" s="56" t="s">
        <v>676</v>
      </c>
      <c r="B118" s="53">
        <v>17910</v>
      </c>
      <c r="C118" s="65">
        <v>17910</v>
      </c>
      <c r="D118" s="55">
        <v>6</v>
      </c>
    </row>
    <row r="119" spans="1:4" x14ac:dyDescent="0.15">
      <c r="A119" s="56" t="s">
        <v>684</v>
      </c>
      <c r="B119" s="53">
        <v>17911</v>
      </c>
      <c r="C119" s="65" t="s">
        <v>683</v>
      </c>
      <c r="D119" s="55">
        <v>1</v>
      </c>
    </row>
    <row r="120" spans="1:4" x14ac:dyDescent="0.15">
      <c r="A120" s="56" t="s">
        <v>707</v>
      </c>
      <c r="B120" s="53">
        <v>17915</v>
      </c>
      <c r="C120" s="65"/>
      <c r="D120" s="55"/>
    </row>
    <row r="121" spans="1:4" x14ac:dyDescent="0.15">
      <c r="A121" s="56" t="s">
        <v>233</v>
      </c>
      <c r="B121" s="53">
        <v>18100</v>
      </c>
      <c r="C121" s="65" t="s">
        <v>422</v>
      </c>
      <c r="D121" s="55">
        <v>21.4</v>
      </c>
    </row>
    <row r="122" spans="1:4" x14ac:dyDescent="0.15">
      <c r="A122" s="56" t="s">
        <v>614</v>
      </c>
      <c r="B122" s="53">
        <v>18303</v>
      </c>
      <c r="C122" s="65" t="s">
        <v>423</v>
      </c>
      <c r="D122" s="55">
        <v>15.4</v>
      </c>
    </row>
    <row r="123" spans="1:4" x14ac:dyDescent="0.15">
      <c r="A123" s="56" t="s">
        <v>234</v>
      </c>
      <c r="B123" s="53">
        <v>18400</v>
      </c>
      <c r="C123" s="65" t="s">
        <v>424</v>
      </c>
      <c r="D123" s="55">
        <v>23.8</v>
      </c>
    </row>
    <row r="124" spans="1:4" x14ac:dyDescent="0.15">
      <c r="A124" s="56" t="s">
        <v>235</v>
      </c>
      <c r="B124" s="53">
        <v>18401</v>
      </c>
      <c r="C124" s="65" t="s">
        <v>425</v>
      </c>
      <c r="D124" s="55">
        <v>47.41</v>
      </c>
    </row>
    <row r="125" spans="1:4" x14ac:dyDescent="0.15">
      <c r="A125" s="56" t="s">
        <v>236</v>
      </c>
      <c r="B125" s="53">
        <v>18402</v>
      </c>
      <c r="C125" s="65" t="s">
        <v>426</v>
      </c>
      <c r="D125" s="55">
        <v>34</v>
      </c>
    </row>
    <row r="126" spans="1:4" x14ac:dyDescent="0.15">
      <c r="A126" s="56" t="s">
        <v>615</v>
      </c>
      <c r="B126" s="53">
        <v>18902</v>
      </c>
      <c r="C126" s="65" t="s">
        <v>622</v>
      </c>
      <c r="D126" s="55">
        <v>2</v>
      </c>
    </row>
    <row r="127" spans="1:4" x14ac:dyDescent="0.15">
      <c r="A127" s="56" t="s">
        <v>237</v>
      </c>
      <c r="B127" s="53">
        <v>19007</v>
      </c>
      <c r="C127" s="65" t="s">
        <v>427</v>
      </c>
      <c r="D127" s="55">
        <v>1</v>
      </c>
    </row>
    <row r="128" spans="1:4" x14ac:dyDescent="0.15">
      <c r="A128" s="56" t="s">
        <v>238</v>
      </c>
      <c r="B128" s="53">
        <v>19028</v>
      </c>
      <c r="C128" s="65" t="s">
        <v>428</v>
      </c>
      <c r="D128" s="55">
        <v>2</v>
      </c>
    </row>
    <row r="129" spans="1:4" x14ac:dyDescent="0.15">
      <c r="A129" s="56" t="s">
        <v>239</v>
      </c>
      <c r="B129" s="53">
        <v>19400</v>
      </c>
      <c r="C129" s="65" t="s">
        <v>429</v>
      </c>
      <c r="D129" s="55">
        <v>1.1000000000000001</v>
      </c>
    </row>
    <row r="130" spans="1:4" x14ac:dyDescent="0.15">
      <c r="A130" s="56" t="s">
        <v>240</v>
      </c>
      <c r="B130" s="53">
        <v>19401</v>
      </c>
      <c r="C130" s="65" t="s">
        <v>430</v>
      </c>
      <c r="D130" s="55">
        <v>17.7</v>
      </c>
    </row>
    <row r="131" spans="1:4" x14ac:dyDescent="0.15">
      <c r="A131" s="56" t="s">
        <v>241</v>
      </c>
      <c r="B131" s="53">
        <v>19403</v>
      </c>
      <c r="C131" s="65" t="s">
        <v>431</v>
      </c>
      <c r="D131" s="55">
        <v>3.82</v>
      </c>
    </row>
    <row r="132" spans="1:4" x14ac:dyDescent="0.15">
      <c r="A132" s="56" t="s">
        <v>242</v>
      </c>
      <c r="B132" s="53">
        <v>19404</v>
      </c>
      <c r="C132" s="65" t="s">
        <v>432</v>
      </c>
      <c r="D132" s="55">
        <v>5.99</v>
      </c>
    </row>
    <row r="133" spans="1:4" x14ac:dyDescent="0.15">
      <c r="A133" s="56" t="s">
        <v>243</v>
      </c>
      <c r="B133" s="53">
        <v>20094</v>
      </c>
      <c r="C133" s="65" t="s">
        <v>433</v>
      </c>
      <c r="D133" s="55">
        <v>1</v>
      </c>
    </row>
    <row r="134" spans="1:4" x14ac:dyDescent="0.15">
      <c r="A134" s="56" t="s">
        <v>244</v>
      </c>
      <c r="B134" s="53">
        <v>20203</v>
      </c>
      <c r="C134" s="65" t="s">
        <v>434</v>
      </c>
      <c r="D134" s="55">
        <v>2</v>
      </c>
    </row>
    <row r="135" spans="1:4" x14ac:dyDescent="0.15">
      <c r="A135" s="56" t="s">
        <v>245</v>
      </c>
      <c r="B135" s="53">
        <v>20215</v>
      </c>
      <c r="C135" s="65" t="s">
        <v>435</v>
      </c>
      <c r="D135" s="55">
        <v>0.4</v>
      </c>
    </row>
    <row r="136" spans="1:4" x14ac:dyDescent="0.15">
      <c r="A136" s="56" t="s">
        <v>246</v>
      </c>
      <c r="B136" s="53">
        <v>20400</v>
      </c>
      <c r="C136" s="65" t="s">
        <v>436</v>
      </c>
      <c r="D136" s="55">
        <v>1.72</v>
      </c>
    </row>
    <row r="137" spans="1:4" x14ac:dyDescent="0.15">
      <c r="A137" s="56" t="s">
        <v>247</v>
      </c>
      <c r="B137" s="53">
        <v>20401</v>
      </c>
      <c r="C137" s="65" t="s">
        <v>437</v>
      </c>
      <c r="D137" s="55">
        <v>1</v>
      </c>
    </row>
    <row r="138" spans="1:4" x14ac:dyDescent="0.15">
      <c r="A138" s="56" t="s">
        <v>248</v>
      </c>
      <c r="B138" s="53">
        <v>20402</v>
      </c>
      <c r="C138" s="65" t="s">
        <v>438</v>
      </c>
      <c r="D138" s="55">
        <v>2</v>
      </c>
    </row>
    <row r="139" spans="1:4" x14ac:dyDescent="0.15">
      <c r="A139" s="56" t="s">
        <v>249</v>
      </c>
      <c r="B139" s="53">
        <v>20403</v>
      </c>
      <c r="C139" s="65"/>
      <c r="D139" s="55">
        <v>0</v>
      </c>
    </row>
    <row r="140" spans="1:4" x14ac:dyDescent="0.15">
      <c r="A140" s="56" t="s">
        <v>250</v>
      </c>
      <c r="B140" s="53">
        <v>20404</v>
      </c>
      <c r="C140" s="65" t="s">
        <v>440</v>
      </c>
      <c r="D140" s="55">
        <v>5.42</v>
      </c>
    </row>
    <row r="141" spans="1:4" x14ac:dyDescent="0.15">
      <c r="A141" s="56" t="s">
        <v>251</v>
      </c>
      <c r="B141" s="53">
        <v>20405</v>
      </c>
      <c r="C141" s="65" t="s">
        <v>441</v>
      </c>
      <c r="D141" s="55">
        <v>6.8</v>
      </c>
    </row>
    <row r="142" spans="1:4" x14ac:dyDescent="0.15">
      <c r="A142" s="56" t="s">
        <v>252</v>
      </c>
      <c r="B142" s="53">
        <v>20406</v>
      </c>
      <c r="C142" s="65" t="s">
        <v>442</v>
      </c>
      <c r="D142" s="55">
        <v>2</v>
      </c>
    </row>
    <row r="143" spans="1:4" x14ac:dyDescent="0.15">
      <c r="A143" s="56" t="s">
        <v>253</v>
      </c>
      <c r="B143" s="53">
        <v>21014</v>
      </c>
      <c r="C143" s="65" t="s">
        <v>443</v>
      </c>
      <c r="D143" s="55">
        <v>3.59</v>
      </c>
    </row>
    <row r="144" spans="1:4" x14ac:dyDescent="0.15">
      <c r="A144" s="56" t="s">
        <v>254</v>
      </c>
      <c r="B144" s="53">
        <v>21036</v>
      </c>
      <c r="C144" s="65" t="s">
        <v>444</v>
      </c>
      <c r="D144" s="55">
        <v>0</v>
      </c>
    </row>
    <row r="145" spans="1:4" x14ac:dyDescent="0.15">
      <c r="A145" s="56" t="s">
        <v>255</v>
      </c>
      <c r="B145" s="53">
        <v>21206</v>
      </c>
      <c r="C145" s="65" t="s">
        <v>445</v>
      </c>
      <c r="D145" s="55">
        <v>3</v>
      </c>
    </row>
    <row r="146" spans="1:4" x14ac:dyDescent="0.15">
      <c r="A146" s="56" t="s">
        <v>256</v>
      </c>
      <c r="B146" s="53">
        <v>21214</v>
      </c>
      <c r="C146" s="65" t="s">
        <v>446</v>
      </c>
      <c r="D146" s="55">
        <v>2</v>
      </c>
    </row>
    <row r="147" spans="1:4" x14ac:dyDescent="0.15">
      <c r="A147" s="56" t="s">
        <v>257</v>
      </c>
      <c r="B147" s="53">
        <v>21226</v>
      </c>
      <c r="C147" s="65" t="s">
        <v>447</v>
      </c>
      <c r="D147" s="55">
        <v>2.42</v>
      </c>
    </row>
    <row r="148" spans="1:4" x14ac:dyDescent="0.15">
      <c r="A148" s="56" t="s">
        <v>258</v>
      </c>
      <c r="B148" s="53">
        <v>21232</v>
      </c>
      <c r="C148" s="65">
        <v>21232</v>
      </c>
      <c r="D148" s="55">
        <v>4</v>
      </c>
    </row>
    <row r="149" spans="1:4" x14ac:dyDescent="0.15">
      <c r="A149" s="56" t="s">
        <v>259</v>
      </c>
      <c r="B149" s="53">
        <v>21234</v>
      </c>
      <c r="C149" s="65" t="s">
        <v>449</v>
      </c>
      <c r="D149" s="55">
        <v>1</v>
      </c>
    </row>
    <row r="150" spans="1:4" x14ac:dyDescent="0.15">
      <c r="A150" s="56" t="s">
        <v>260</v>
      </c>
      <c r="B150" s="53">
        <v>21237</v>
      </c>
      <c r="C150" s="65" t="s">
        <v>450</v>
      </c>
      <c r="D150" s="55">
        <v>4</v>
      </c>
    </row>
    <row r="151" spans="1:4" x14ac:dyDescent="0.15">
      <c r="A151" s="56" t="s">
        <v>261</v>
      </c>
      <c r="B151" s="53">
        <v>21300</v>
      </c>
      <c r="C151" s="65" t="s">
        <v>451</v>
      </c>
      <c r="D151" s="55">
        <v>4</v>
      </c>
    </row>
    <row r="152" spans="1:4" x14ac:dyDescent="0.15">
      <c r="A152" s="56" t="s">
        <v>262</v>
      </c>
      <c r="B152" s="53">
        <v>21301</v>
      </c>
      <c r="C152" s="65" t="s">
        <v>452</v>
      </c>
      <c r="D152" s="55">
        <v>2</v>
      </c>
    </row>
    <row r="153" spans="1:4" x14ac:dyDescent="0.15">
      <c r="A153" s="56" t="s">
        <v>263</v>
      </c>
      <c r="B153" s="53">
        <v>21302</v>
      </c>
      <c r="C153" s="65" t="s">
        <v>453</v>
      </c>
      <c r="D153" s="55">
        <v>13</v>
      </c>
    </row>
    <row r="154" spans="1:4" x14ac:dyDescent="0.15">
      <c r="A154" s="56" t="s">
        <v>264</v>
      </c>
      <c r="B154" s="53">
        <v>21303</v>
      </c>
      <c r="C154" s="65" t="s">
        <v>454</v>
      </c>
      <c r="D154" s="55">
        <v>4.34</v>
      </c>
    </row>
    <row r="155" spans="1:4" x14ac:dyDescent="0.15">
      <c r="A155" s="56" t="s">
        <v>265</v>
      </c>
      <c r="B155" s="53">
        <v>21401</v>
      </c>
      <c r="C155" s="65" t="s">
        <v>455</v>
      </c>
      <c r="D155" s="55">
        <v>14.61</v>
      </c>
    </row>
    <row r="156" spans="1:4" x14ac:dyDescent="0.15">
      <c r="A156" s="56" t="s">
        <v>266</v>
      </c>
      <c r="B156" s="53">
        <v>22008</v>
      </c>
      <c r="C156" s="65" t="s">
        <v>456</v>
      </c>
      <c r="D156" s="55">
        <v>1</v>
      </c>
    </row>
    <row r="157" spans="1:4" x14ac:dyDescent="0.15">
      <c r="A157" s="56" t="s">
        <v>616</v>
      </c>
      <c r="B157" s="53">
        <v>22009</v>
      </c>
      <c r="C157" s="65" t="s">
        <v>457</v>
      </c>
      <c r="D157" s="55">
        <v>3.73</v>
      </c>
    </row>
    <row r="158" spans="1:4" x14ac:dyDescent="0.15">
      <c r="A158" s="56" t="s">
        <v>267</v>
      </c>
      <c r="B158" s="53">
        <v>22017</v>
      </c>
      <c r="C158" s="65" t="s">
        <v>458</v>
      </c>
      <c r="D158" s="55">
        <v>1</v>
      </c>
    </row>
    <row r="159" spans="1:4" x14ac:dyDescent="0.15">
      <c r="A159" s="56" t="s">
        <v>268</v>
      </c>
      <c r="B159" s="53">
        <v>22073</v>
      </c>
      <c r="C159" s="65" t="s">
        <v>459</v>
      </c>
      <c r="D159" s="55">
        <v>1.5</v>
      </c>
    </row>
    <row r="160" spans="1:4" x14ac:dyDescent="0.15">
      <c r="A160" s="56" t="s">
        <v>269</v>
      </c>
      <c r="B160" s="53">
        <v>22105</v>
      </c>
      <c r="C160" s="65" t="s">
        <v>460</v>
      </c>
      <c r="D160" s="55">
        <v>1</v>
      </c>
    </row>
    <row r="161" spans="1:4" x14ac:dyDescent="0.15">
      <c r="A161" s="56" t="s">
        <v>270</v>
      </c>
      <c r="B161" s="53">
        <v>22200</v>
      </c>
      <c r="C161" s="65" t="s">
        <v>461</v>
      </c>
      <c r="D161" s="55">
        <v>1</v>
      </c>
    </row>
    <row r="162" spans="1:4" x14ac:dyDescent="0.15">
      <c r="A162" s="56" t="s">
        <v>271</v>
      </c>
      <c r="B162" s="53">
        <v>22204</v>
      </c>
      <c r="C162" s="65" t="s">
        <v>462</v>
      </c>
      <c r="D162" s="55">
        <v>1.9</v>
      </c>
    </row>
    <row r="163" spans="1:4" x14ac:dyDescent="0.15">
      <c r="A163" s="56" t="s">
        <v>272</v>
      </c>
      <c r="B163" s="53">
        <v>22207</v>
      </c>
      <c r="C163" s="65" t="s">
        <v>463</v>
      </c>
      <c r="D163" s="55">
        <v>3.45</v>
      </c>
    </row>
    <row r="164" spans="1:4" x14ac:dyDescent="0.15">
      <c r="A164" s="56" t="s">
        <v>273</v>
      </c>
      <c r="B164" s="53">
        <v>23042</v>
      </c>
      <c r="C164" s="65" t="s">
        <v>464</v>
      </c>
      <c r="D164" s="55">
        <v>2</v>
      </c>
    </row>
    <row r="165" spans="1:4" x14ac:dyDescent="0.15">
      <c r="A165" s="56" t="s">
        <v>274</v>
      </c>
      <c r="B165" s="53">
        <v>23054</v>
      </c>
      <c r="C165" s="65" t="s">
        <v>465</v>
      </c>
      <c r="D165" s="55">
        <v>1.4</v>
      </c>
    </row>
    <row r="166" spans="1:4" x14ac:dyDescent="0.15">
      <c r="A166" s="56" t="s">
        <v>275</v>
      </c>
      <c r="B166" s="53">
        <v>23309</v>
      </c>
      <c r="C166" s="65" t="s">
        <v>466</v>
      </c>
      <c r="D166" s="55">
        <v>24.81</v>
      </c>
    </row>
    <row r="167" spans="1:4" x14ac:dyDescent="0.15">
      <c r="A167" s="56" t="s">
        <v>70</v>
      </c>
      <c r="B167" s="53">
        <v>23311</v>
      </c>
      <c r="C167" s="65" t="s">
        <v>467</v>
      </c>
      <c r="D167" s="55">
        <v>4</v>
      </c>
    </row>
    <row r="168" spans="1:4" x14ac:dyDescent="0.15">
      <c r="A168" s="56" t="s">
        <v>276</v>
      </c>
      <c r="B168" s="53">
        <v>23402</v>
      </c>
      <c r="C168" s="65" t="s">
        <v>468</v>
      </c>
      <c r="D168" s="55">
        <v>6</v>
      </c>
    </row>
    <row r="169" spans="1:4" x14ac:dyDescent="0.15">
      <c r="A169" s="56" t="s">
        <v>277</v>
      </c>
      <c r="B169" s="53">
        <v>23403</v>
      </c>
      <c r="C169" s="65" t="s">
        <v>469</v>
      </c>
      <c r="D169" s="55">
        <v>12.99</v>
      </c>
    </row>
    <row r="170" spans="1:4" x14ac:dyDescent="0.15">
      <c r="A170" s="56" t="s">
        <v>278</v>
      </c>
      <c r="B170" s="53">
        <v>23404</v>
      </c>
      <c r="C170" s="65" t="s">
        <v>470</v>
      </c>
      <c r="D170" s="55">
        <v>2</v>
      </c>
    </row>
    <row r="171" spans="1:4" x14ac:dyDescent="0.15">
      <c r="A171" s="56" t="s">
        <v>279</v>
      </c>
      <c r="B171" s="53">
        <v>24014</v>
      </c>
      <c r="C171" s="65" t="s">
        <v>471</v>
      </c>
      <c r="D171" s="55">
        <v>2</v>
      </c>
    </row>
    <row r="172" spans="1:4" x14ac:dyDescent="0.15">
      <c r="A172" s="56" t="s">
        <v>280</v>
      </c>
      <c r="B172" s="53">
        <v>24019</v>
      </c>
      <c r="C172" s="65" t="s">
        <v>472</v>
      </c>
      <c r="D172" s="55">
        <v>9</v>
      </c>
    </row>
    <row r="173" spans="1:4" x14ac:dyDescent="0.15">
      <c r="A173" s="56" t="s">
        <v>281</v>
      </c>
      <c r="B173" s="53">
        <v>24105</v>
      </c>
      <c r="C173" s="65" t="s">
        <v>473</v>
      </c>
      <c r="D173" s="55">
        <v>6</v>
      </c>
    </row>
    <row r="174" spans="1:4" x14ac:dyDescent="0.15">
      <c r="A174" s="56" t="s">
        <v>282</v>
      </c>
      <c r="B174" s="53">
        <v>24111</v>
      </c>
      <c r="C174" s="65" t="s">
        <v>474</v>
      </c>
      <c r="D174" s="55">
        <v>6.5</v>
      </c>
    </row>
    <row r="175" spans="1:4" x14ac:dyDescent="0.15">
      <c r="A175" s="56" t="s">
        <v>283</v>
      </c>
      <c r="B175" s="53">
        <v>24122</v>
      </c>
      <c r="C175" s="65" t="s">
        <v>475</v>
      </c>
      <c r="D175" s="55">
        <v>2</v>
      </c>
    </row>
    <row r="176" spans="1:4" x14ac:dyDescent="0.15">
      <c r="A176" s="56" t="s">
        <v>284</v>
      </c>
      <c r="B176" s="53">
        <v>24350</v>
      </c>
      <c r="C176" s="65" t="s">
        <v>476</v>
      </c>
      <c r="D176" s="55">
        <v>4.84</v>
      </c>
    </row>
    <row r="177" spans="1:4" x14ac:dyDescent="0.15">
      <c r="A177" s="56" t="s">
        <v>285</v>
      </c>
      <c r="B177" s="53">
        <v>24404</v>
      </c>
      <c r="C177" s="65" t="s">
        <v>477</v>
      </c>
      <c r="D177" s="55">
        <v>6</v>
      </c>
    </row>
    <row r="178" spans="1:4" x14ac:dyDescent="0.15">
      <c r="A178" s="56" t="s">
        <v>286</v>
      </c>
      <c r="B178" s="53">
        <v>24410</v>
      </c>
      <c r="C178" s="65" t="s">
        <v>478</v>
      </c>
      <c r="D178" s="55">
        <v>4</v>
      </c>
    </row>
    <row r="179" spans="1:4" x14ac:dyDescent="0.15">
      <c r="A179" s="56" t="s">
        <v>287</v>
      </c>
      <c r="B179" s="53">
        <v>25101</v>
      </c>
      <c r="C179" s="65" t="s">
        <v>479</v>
      </c>
      <c r="D179" s="55">
        <v>6.6</v>
      </c>
    </row>
    <row r="180" spans="1:4" x14ac:dyDescent="0.15">
      <c r="A180" s="56" t="s">
        <v>288</v>
      </c>
      <c r="B180" s="53">
        <v>25116</v>
      </c>
      <c r="C180" s="65" t="s">
        <v>480</v>
      </c>
      <c r="D180" s="55">
        <v>3</v>
      </c>
    </row>
    <row r="181" spans="1:4" x14ac:dyDescent="0.15">
      <c r="A181" s="56" t="s">
        <v>289</v>
      </c>
      <c r="B181" s="53">
        <v>25118</v>
      </c>
      <c r="C181" s="65" t="s">
        <v>481</v>
      </c>
      <c r="D181" s="55">
        <v>4</v>
      </c>
    </row>
    <row r="182" spans="1:4" x14ac:dyDescent="0.15">
      <c r="A182" s="56" t="s">
        <v>360</v>
      </c>
      <c r="B182" s="53">
        <v>25155</v>
      </c>
      <c r="C182" s="65" t="s">
        <v>482</v>
      </c>
      <c r="D182" s="55">
        <v>3.28</v>
      </c>
    </row>
    <row r="183" spans="1:4" x14ac:dyDescent="0.15">
      <c r="A183" s="56" t="s">
        <v>290</v>
      </c>
      <c r="B183" s="53">
        <v>25160</v>
      </c>
      <c r="C183" s="65" t="s">
        <v>483</v>
      </c>
      <c r="D183" s="55">
        <v>3.75</v>
      </c>
    </row>
    <row r="184" spans="1:4" x14ac:dyDescent="0.15">
      <c r="A184" s="56" t="s">
        <v>291</v>
      </c>
      <c r="B184" s="53">
        <v>25200</v>
      </c>
      <c r="C184" s="65" t="s">
        <v>484</v>
      </c>
      <c r="D184" s="55">
        <v>1</v>
      </c>
    </row>
    <row r="185" spans="1:4" x14ac:dyDescent="0.15">
      <c r="A185" s="56" t="s">
        <v>292</v>
      </c>
      <c r="B185" s="53">
        <v>26056</v>
      </c>
      <c r="C185" s="65" t="s">
        <v>485</v>
      </c>
      <c r="D185" s="55">
        <v>5.97</v>
      </c>
    </row>
    <row r="186" spans="1:4" x14ac:dyDescent="0.15">
      <c r="A186" s="56" t="s">
        <v>293</v>
      </c>
      <c r="B186" s="53">
        <v>26059</v>
      </c>
      <c r="C186" s="65" t="s">
        <v>486</v>
      </c>
      <c r="D186" s="55">
        <v>2.4700000000000002</v>
      </c>
    </row>
    <row r="187" spans="1:4" x14ac:dyDescent="0.15">
      <c r="A187" s="56" t="s">
        <v>294</v>
      </c>
      <c r="B187" s="53">
        <v>26070</v>
      </c>
      <c r="C187" s="65" t="s">
        <v>487</v>
      </c>
      <c r="D187" s="55">
        <v>2</v>
      </c>
    </row>
    <row r="188" spans="1:4" x14ac:dyDescent="0.15">
      <c r="A188" s="56" t="s">
        <v>295</v>
      </c>
      <c r="B188" s="53">
        <v>27001</v>
      </c>
      <c r="C188" s="65" t="s">
        <v>488</v>
      </c>
      <c r="D188" s="55">
        <v>16</v>
      </c>
    </row>
    <row r="189" spans="1:4" x14ac:dyDescent="0.15">
      <c r="A189" s="56" t="s">
        <v>296</v>
      </c>
      <c r="B189" s="53">
        <v>27003</v>
      </c>
      <c r="C189" s="65" t="s">
        <v>489</v>
      </c>
      <c r="D189" s="55">
        <v>87.68</v>
      </c>
    </row>
    <row r="190" spans="1:4" x14ac:dyDescent="0.15">
      <c r="A190" s="56" t="s">
        <v>297</v>
      </c>
      <c r="B190" s="53">
        <v>27010</v>
      </c>
      <c r="C190" s="65" t="s">
        <v>490</v>
      </c>
      <c r="D190" s="55">
        <v>130</v>
      </c>
    </row>
    <row r="191" spans="1:4" x14ac:dyDescent="0.15">
      <c r="A191" s="56" t="s">
        <v>298</v>
      </c>
      <c r="B191" s="53">
        <v>27019</v>
      </c>
      <c r="C191" s="65" t="s">
        <v>491</v>
      </c>
      <c r="D191" s="55">
        <v>1</v>
      </c>
    </row>
    <row r="192" spans="1:4" x14ac:dyDescent="0.15">
      <c r="A192" s="56" t="s">
        <v>299</v>
      </c>
      <c r="B192" s="53">
        <v>27083</v>
      </c>
      <c r="C192" s="65" t="s">
        <v>492</v>
      </c>
      <c r="D192" s="55">
        <v>26</v>
      </c>
    </row>
    <row r="193" spans="1:4" x14ac:dyDescent="0.15">
      <c r="A193" s="56" t="s">
        <v>300</v>
      </c>
      <c r="B193" s="53">
        <v>27320</v>
      </c>
      <c r="C193" s="65" t="s">
        <v>493</v>
      </c>
      <c r="D193" s="55">
        <v>49.93</v>
      </c>
    </row>
    <row r="194" spans="1:4" x14ac:dyDescent="0.15">
      <c r="A194" s="56" t="s">
        <v>301</v>
      </c>
      <c r="B194" s="53">
        <v>27343</v>
      </c>
      <c r="C194" s="65" t="s">
        <v>494</v>
      </c>
      <c r="D194" s="55">
        <v>5</v>
      </c>
    </row>
    <row r="195" spans="1:4" x14ac:dyDescent="0.15">
      <c r="A195" s="56" t="s">
        <v>302</v>
      </c>
      <c r="B195" s="53">
        <v>27344</v>
      </c>
      <c r="C195" s="65" t="s">
        <v>495</v>
      </c>
      <c r="D195" s="55">
        <v>10.95</v>
      </c>
    </row>
    <row r="196" spans="1:4" x14ac:dyDescent="0.15">
      <c r="A196" s="56" t="s">
        <v>303</v>
      </c>
      <c r="B196" s="53">
        <v>27400</v>
      </c>
      <c r="C196" s="65" t="s">
        <v>496</v>
      </c>
      <c r="D196" s="55">
        <v>63.5</v>
      </c>
    </row>
    <row r="197" spans="1:4" x14ac:dyDescent="0.15">
      <c r="A197" s="56" t="s">
        <v>304</v>
      </c>
      <c r="B197" s="53">
        <v>27401</v>
      </c>
      <c r="C197" s="65" t="s">
        <v>497</v>
      </c>
      <c r="D197" s="55">
        <v>43.49</v>
      </c>
    </row>
    <row r="198" spans="1:4" x14ac:dyDescent="0.15">
      <c r="A198" s="56" t="s">
        <v>305</v>
      </c>
      <c r="B198" s="53">
        <v>27402</v>
      </c>
      <c r="C198" s="65" t="s">
        <v>498</v>
      </c>
      <c r="D198" s="55">
        <v>41</v>
      </c>
    </row>
    <row r="199" spans="1:4" x14ac:dyDescent="0.15">
      <c r="A199" s="56" t="s">
        <v>306</v>
      </c>
      <c r="B199" s="53">
        <v>27403</v>
      </c>
      <c r="C199" s="65" t="s">
        <v>499</v>
      </c>
      <c r="D199" s="55">
        <v>103.43</v>
      </c>
    </row>
    <row r="200" spans="1:4" x14ac:dyDescent="0.15">
      <c r="A200" s="56" t="s">
        <v>307</v>
      </c>
      <c r="B200" s="53">
        <v>27404</v>
      </c>
      <c r="C200" s="65" t="s">
        <v>500</v>
      </c>
      <c r="D200" s="55">
        <v>8.64</v>
      </c>
    </row>
    <row r="201" spans="1:4" x14ac:dyDescent="0.15">
      <c r="A201" s="56" t="s">
        <v>308</v>
      </c>
      <c r="B201" s="53">
        <v>27416</v>
      </c>
      <c r="C201" s="65" t="s">
        <v>501</v>
      </c>
      <c r="D201" s="55">
        <v>22</v>
      </c>
    </row>
    <row r="202" spans="1:4" x14ac:dyDescent="0.15">
      <c r="A202" s="56" t="s">
        <v>309</v>
      </c>
      <c r="B202" s="53">
        <v>27417</v>
      </c>
      <c r="C202" s="65" t="s">
        <v>502</v>
      </c>
      <c r="D202" s="55">
        <v>22.41</v>
      </c>
    </row>
    <row r="203" spans="1:4" x14ac:dyDescent="0.15">
      <c r="A203" s="56" t="s">
        <v>686</v>
      </c>
      <c r="B203" s="53">
        <v>27901</v>
      </c>
      <c r="C203" s="65" t="s">
        <v>685</v>
      </c>
      <c r="D203" s="55">
        <v>1.83</v>
      </c>
    </row>
    <row r="204" spans="1:4" x14ac:dyDescent="0.15">
      <c r="A204" s="56" t="s">
        <v>642</v>
      </c>
      <c r="B204" s="53" t="s">
        <v>623</v>
      </c>
      <c r="C204" s="65" t="s">
        <v>623</v>
      </c>
      <c r="D204" s="55">
        <v>1</v>
      </c>
    </row>
    <row r="205" spans="1:4" x14ac:dyDescent="0.15">
      <c r="A205" s="56" t="s">
        <v>59</v>
      </c>
      <c r="B205" s="53">
        <v>28010</v>
      </c>
      <c r="C205" s="65"/>
      <c r="D205" s="55"/>
    </row>
    <row r="206" spans="1:4" x14ac:dyDescent="0.15">
      <c r="A206" s="56" t="s">
        <v>71</v>
      </c>
      <c r="B206" s="53">
        <v>28137</v>
      </c>
      <c r="C206" s="65" t="s">
        <v>504</v>
      </c>
      <c r="D206" s="55">
        <v>4</v>
      </c>
    </row>
    <row r="207" spans="1:4" x14ac:dyDescent="0.15">
      <c r="A207" s="56" t="s">
        <v>72</v>
      </c>
      <c r="B207" s="53">
        <v>28144</v>
      </c>
      <c r="C207" s="65" t="s">
        <v>505</v>
      </c>
      <c r="D207" s="55">
        <v>2.12</v>
      </c>
    </row>
    <row r="208" spans="1:4" x14ac:dyDescent="0.15">
      <c r="A208" s="56" t="s">
        <v>73</v>
      </c>
      <c r="B208" s="53">
        <v>28149</v>
      </c>
      <c r="C208" s="65" t="s">
        <v>506</v>
      </c>
      <c r="D208" s="55">
        <v>5</v>
      </c>
    </row>
    <row r="209" spans="1:4" x14ac:dyDescent="0.15">
      <c r="A209" s="56" t="s">
        <v>310</v>
      </c>
      <c r="B209" s="53">
        <v>29011</v>
      </c>
      <c r="C209" s="65" t="s">
        <v>507</v>
      </c>
      <c r="D209" s="55">
        <v>4</v>
      </c>
    </row>
    <row r="210" spans="1:4" x14ac:dyDescent="0.15">
      <c r="A210" s="56" t="s">
        <v>74</v>
      </c>
      <c r="B210" s="53">
        <v>29100</v>
      </c>
      <c r="C210" s="65" t="s">
        <v>508</v>
      </c>
      <c r="D210" s="55">
        <v>14</v>
      </c>
    </row>
    <row r="211" spans="1:4" x14ac:dyDescent="0.15">
      <c r="A211" s="56" t="s">
        <v>75</v>
      </c>
      <c r="B211" s="53">
        <v>29101</v>
      </c>
      <c r="C211" s="65" t="s">
        <v>509</v>
      </c>
      <c r="D211" s="55">
        <v>23.58</v>
      </c>
    </row>
    <row r="212" spans="1:4" x14ac:dyDescent="0.15">
      <c r="A212" s="56" t="s">
        <v>311</v>
      </c>
      <c r="B212" s="53">
        <v>29103</v>
      </c>
      <c r="C212" s="65" t="s">
        <v>510</v>
      </c>
      <c r="D212" s="55">
        <v>13.33</v>
      </c>
    </row>
    <row r="213" spans="1:4" x14ac:dyDescent="0.15">
      <c r="A213" s="56" t="s">
        <v>312</v>
      </c>
      <c r="B213" s="53">
        <v>29311</v>
      </c>
      <c r="C213" s="65" t="s">
        <v>511</v>
      </c>
      <c r="D213" s="55">
        <v>4</v>
      </c>
    </row>
    <row r="214" spans="1:4" x14ac:dyDescent="0.15">
      <c r="A214" s="56" t="s">
        <v>313</v>
      </c>
      <c r="B214" s="53">
        <v>29317</v>
      </c>
      <c r="C214" s="65" t="s">
        <v>512</v>
      </c>
      <c r="D214" s="55">
        <v>2</v>
      </c>
    </row>
    <row r="215" spans="1:4" x14ac:dyDescent="0.15">
      <c r="A215" s="56" t="s">
        <v>617</v>
      </c>
      <c r="B215" s="53">
        <v>29320</v>
      </c>
      <c r="C215" s="65" t="s">
        <v>513</v>
      </c>
      <c r="D215" s="55">
        <v>27.31</v>
      </c>
    </row>
    <row r="216" spans="1:4" x14ac:dyDescent="0.15">
      <c r="A216" s="56" t="s">
        <v>314</v>
      </c>
      <c r="B216" s="53">
        <v>30002</v>
      </c>
      <c r="C216" s="65" t="s">
        <v>514</v>
      </c>
      <c r="D216" s="55">
        <v>1</v>
      </c>
    </row>
    <row r="217" spans="1:4" x14ac:dyDescent="0.15">
      <c r="A217" s="56" t="s">
        <v>315</v>
      </c>
      <c r="B217" s="53">
        <v>30029</v>
      </c>
      <c r="C217" s="65" t="s">
        <v>515</v>
      </c>
      <c r="D217" s="55">
        <v>0.36</v>
      </c>
    </row>
    <row r="218" spans="1:4" x14ac:dyDescent="0.15">
      <c r="A218" s="56" t="s">
        <v>316</v>
      </c>
      <c r="B218" s="53">
        <v>30031</v>
      </c>
      <c r="C218" s="65" t="s">
        <v>516</v>
      </c>
      <c r="D218" s="55">
        <v>1</v>
      </c>
    </row>
    <row r="219" spans="1:4" x14ac:dyDescent="0.15">
      <c r="A219" s="56" t="s">
        <v>317</v>
      </c>
      <c r="B219" s="53">
        <v>30303</v>
      </c>
      <c r="C219" s="65" t="s">
        <v>517</v>
      </c>
      <c r="D219" s="55">
        <v>6.48</v>
      </c>
    </row>
    <row r="220" spans="1:4" x14ac:dyDescent="0.15">
      <c r="A220" s="56" t="s">
        <v>318</v>
      </c>
      <c r="B220" s="53">
        <v>31002</v>
      </c>
      <c r="C220" s="65" t="s">
        <v>518</v>
      </c>
      <c r="D220" s="55">
        <v>77.36</v>
      </c>
    </row>
    <row r="221" spans="1:4" x14ac:dyDescent="0.15">
      <c r="A221" s="56" t="s">
        <v>319</v>
      </c>
      <c r="B221" s="53">
        <v>31004</v>
      </c>
      <c r="C221" s="65" t="s">
        <v>519</v>
      </c>
      <c r="D221" s="55">
        <v>31</v>
      </c>
    </row>
    <row r="222" spans="1:4" x14ac:dyDescent="0.15">
      <c r="A222" s="56" t="s">
        <v>320</v>
      </c>
      <c r="B222" s="53">
        <v>31006</v>
      </c>
      <c r="C222" s="65" t="s">
        <v>520</v>
      </c>
      <c r="D222" s="55">
        <v>54.8</v>
      </c>
    </row>
    <row r="223" spans="1:4" x14ac:dyDescent="0.15">
      <c r="A223" s="56" t="s">
        <v>321</v>
      </c>
      <c r="B223" s="53">
        <v>31015</v>
      </c>
      <c r="C223" s="65" t="s">
        <v>521</v>
      </c>
      <c r="D223" s="55">
        <v>73.03</v>
      </c>
    </row>
    <row r="224" spans="1:4" x14ac:dyDescent="0.15">
      <c r="A224" s="56" t="s">
        <v>322</v>
      </c>
      <c r="B224" s="53">
        <v>31016</v>
      </c>
      <c r="C224" s="65" t="s">
        <v>522</v>
      </c>
      <c r="D224" s="55">
        <v>25.2</v>
      </c>
    </row>
    <row r="225" spans="1:4" x14ac:dyDescent="0.15">
      <c r="A225" s="56" t="s">
        <v>323</v>
      </c>
      <c r="B225" s="53">
        <v>31025</v>
      </c>
      <c r="C225" s="65" t="s">
        <v>523</v>
      </c>
      <c r="D225" s="55">
        <v>44.51</v>
      </c>
    </row>
    <row r="226" spans="1:4" x14ac:dyDescent="0.15">
      <c r="A226" s="56" t="s">
        <v>324</v>
      </c>
      <c r="B226" s="53">
        <v>31063</v>
      </c>
      <c r="C226" s="65" t="s">
        <v>524</v>
      </c>
      <c r="D226" s="55">
        <v>0.43</v>
      </c>
    </row>
    <row r="227" spans="1:4" x14ac:dyDescent="0.15">
      <c r="A227" s="56" t="s">
        <v>325</v>
      </c>
      <c r="B227" s="53">
        <v>31103</v>
      </c>
      <c r="C227" s="65" t="s">
        <v>525</v>
      </c>
      <c r="D227" s="55">
        <v>29.82</v>
      </c>
    </row>
    <row r="228" spans="1:4" x14ac:dyDescent="0.15">
      <c r="A228" s="56" t="s">
        <v>326</v>
      </c>
      <c r="B228" s="53">
        <v>31201</v>
      </c>
      <c r="C228" s="65" t="s">
        <v>526</v>
      </c>
      <c r="D228" s="55">
        <v>37.24</v>
      </c>
    </row>
    <row r="229" spans="1:4" x14ac:dyDescent="0.15">
      <c r="A229" s="56" t="s">
        <v>327</v>
      </c>
      <c r="B229" s="53">
        <v>31306</v>
      </c>
      <c r="C229" s="65" t="s">
        <v>527</v>
      </c>
      <c r="D229" s="55">
        <v>14.92</v>
      </c>
    </row>
    <row r="230" spans="1:4" x14ac:dyDescent="0.15">
      <c r="A230" s="56" t="s">
        <v>328</v>
      </c>
      <c r="B230" s="53">
        <v>31311</v>
      </c>
      <c r="C230" s="65" t="s">
        <v>528</v>
      </c>
      <c r="D230" s="55">
        <v>12</v>
      </c>
    </row>
    <row r="231" spans="1:4" x14ac:dyDescent="0.15">
      <c r="A231" s="56" t="s">
        <v>329</v>
      </c>
      <c r="B231" s="53">
        <v>31330</v>
      </c>
      <c r="C231" s="65" t="s">
        <v>529</v>
      </c>
      <c r="D231" s="55">
        <v>3</v>
      </c>
    </row>
    <row r="232" spans="1:4" x14ac:dyDescent="0.15">
      <c r="A232" s="56" t="s">
        <v>330</v>
      </c>
      <c r="B232" s="53">
        <v>31332</v>
      </c>
      <c r="C232" s="65"/>
      <c r="D232" s="55"/>
    </row>
    <row r="233" spans="1:4" x14ac:dyDescent="0.15">
      <c r="A233" s="56" t="s">
        <v>79</v>
      </c>
      <c r="B233" s="53">
        <v>31401</v>
      </c>
      <c r="C233" s="65" t="s">
        <v>531</v>
      </c>
      <c r="D233" s="55">
        <v>20.38</v>
      </c>
    </row>
    <row r="234" spans="1:4" x14ac:dyDescent="0.15">
      <c r="A234" s="56" t="s">
        <v>331</v>
      </c>
      <c r="B234" s="53">
        <v>32081</v>
      </c>
      <c r="C234" s="65" t="s">
        <v>532</v>
      </c>
      <c r="D234" s="55">
        <v>111.47</v>
      </c>
    </row>
    <row r="235" spans="1:4" x14ac:dyDescent="0.15">
      <c r="A235" s="56" t="s">
        <v>332</v>
      </c>
      <c r="B235" s="53">
        <v>32123</v>
      </c>
      <c r="C235" s="65" t="s">
        <v>533</v>
      </c>
      <c r="D235" s="55">
        <v>0.21</v>
      </c>
    </row>
    <row r="236" spans="1:4" x14ac:dyDescent="0.15">
      <c r="A236" s="56" t="s">
        <v>333</v>
      </c>
      <c r="B236" s="53">
        <v>32312</v>
      </c>
      <c r="C236" s="65" t="s">
        <v>534</v>
      </c>
      <c r="D236" s="55">
        <v>0.36</v>
      </c>
    </row>
    <row r="237" spans="1:4" x14ac:dyDescent="0.15">
      <c r="A237" s="56" t="s">
        <v>334</v>
      </c>
      <c r="B237" s="53">
        <v>32325</v>
      </c>
      <c r="C237" s="65" t="s">
        <v>535</v>
      </c>
      <c r="D237" s="55">
        <v>8.2799999999999994</v>
      </c>
    </row>
    <row r="238" spans="1:4" x14ac:dyDescent="0.15">
      <c r="A238" s="56" t="s">
        <v>335</v>
      </c>
      <c r="B238" s="53">
        <v>32326</v>
      </c>
      <c r="C238" s="65" t="s">
        <v>536</v>
      </c>
      <c r="D238" s="55">
        <v>10</v>
      </c>
    </row>
    <row r="239" spans="1:4" x14ac:dyDescent="0.15">
      <c r="A239" s="56" t="s">
        <v>336</v>
      </c>
      <c r="B239" s="53">
        <v>32354</v>
      </c>
      <c r="C239" s="65" t="s">
        <v>537</v>
      </c>
      <c r="D239" s="55">
        <v>42</v>
      </c>
    </row>
    <row r="240" spans="1:4" x14ac:dyDescent="0.15">
      <c r="A240" s="56" t="s">
        <v>337</v>
      </c>
      <c r="B240" s="53">
        <v>32356</v>
      </c>
      <c r="C240" s="65" t="s">
        <v>538</v>
      </c>
      <c r="D240" s="55">
        <v>64.58</v>
      </c>
    </row>
    <row r="241" spans="1:4" x14ac:dyDescent="0.15">
      <c r="A241" s="56" t="s">
        <v>338</v>
      </c>
      <c r="B241" s="53">
        <v>32358</v>
      </c>
      <c r="C241" s="65" t="s">
        <v>539</v>
      </c>
      <c r="D241" s="55">
        <v>5.5</v>
      </c>
    </row>
    <row r="242" spans="1:4" x14ac:dyDescent="0.15">
      <c r="A242" s="56" t="s">
        <v>339</v>
      </c>
      <c r="B242" s="53">
        <v>32360</v>
      </c>
      <c r="C242" s="65" t="s">
        <v>540</v>
      </c>
      <c r="D242" s="55">
        <v>24.04</v>
      </c>
    </row>
    <row r="243" spans="1:4" x14ac:dyDescent="0.15">
      <c r="A243" s="56" t="s">
        <v>80</v>
      </c>
      <c r="B243" s="53">
        <v>32361</v>
      </c>
      <c r="C243" s="65" t="s">
        <v>541</v>
      </c>
      <c r="D243" s="55">
        <v>19.78</v>
      </c>
    </row>
    <row r="244" spans="1:4" x14ac:dyDescent="0.15">
      <c r="A244" s="56" t="s">
        <v>340</v>
      </c>
      <c r="B244" s="53">
        <v>32362</v>
      </c>
      <c r="C244" s="65" t="s">
        <v>542</v>
      </c>
      <c r="D244" s="55">
        <v>2</v>
      </c>
    </row>
    <row r="245" spans="1:4" x14ac:dyDescent="0.15">
      <c r="A245" s="56" t="s">
        <v>53</v>
      </c>
      <c r="B245" s="53">
        <v>32363</v>
      </c>
      <c r="C245" s="65" t="s">
        <v>543</v>
      </c>
      <c r="D245" s="55">
        <v>18.54</v>
      </c>
    </row>
    <row r="246" spans="1:4" x14ac:dyDescent="0.15">
      <c r="A246" s="56" t="s">
        <v>341</v>
      </c>
      <c r="B246" s="53">
        <v>32414</v>
      </c>
      <c r="C246" s="65" t="s">
        <v>544</v>
      </c>
      <c r="D246" s="55">
        <v>11</v>
      </c>
    </row>
    <row r="247" spans="1:4" x14ac:dyDescent="0.15">
      <c r="A247" s="56" t="s">
        <v>342</v>
      </c>
      <c r="B247" s="53">
        <v>32416</v>
      </c>
      <c r="C247" s="65" t="s">
        <v>545</v>
      </c>
      <c r="D247" s="55">
        <v>7</v>
      </c>
    </row>
    <row r="248" spans="1:4" x14ac:dyDescent="0.15">
      <c r="A248" s="56" t="s">
        <v>643</v>
      </c>
      <c r="B248" s="53" t="s">
        <v>624</v>
      </c>
      <c r="C248" s="65" t="s">
        <v>624</v>
      </c>
      <c r="D248" s="55">
        <v>4.3</v>
      </c>
    </row>
    <row r="249" spans="1:4" x14ac:dyDescent="0.15">
      <c r="A249" s="56" t="s">
        <v>644</v>
      </c>
      <c r="B249" s="53" t="s">
        <v>625</v>
      </c>
      <c r="C249" s="65" t="s">
        <v>625</v>
      </c>
      <c r="D249" s="55">
        <v>4.0999999999999996</v>
      </c>
    </row>
    <row r="250" spans="1:4" x14ac:dyDescent="0.15">
      <c r="A250" s="56" t="s">
        <v>343</v>
      </c>
      <c r="B250" s="53">
        <v>33030</v>
      </c>
      <c r="C250" s="65" t="s">
        <v>546</v>
      </c>
      <c r="D250" s="55">
        <v>0.86</v>
      </c>
    </row>
    <row r="251" spans="1:4" x14ac:dyDescent="0.15">
      <c r="A251" s="56" t="s">
        <v>344</v>
      </c>
      <c r="B251" s="53">
        <v>33036</v>
      </c>
      <c r="C251" s="65" t="s">
        <v>547</v>
      </c>
      <c r="D251" s="55">
        <v>4.2300000000000004</v>
      </c>
    </row>
    <row r="252" spans="1:4" x14ac:dyDescent="0.15">
      <c r="A252" s="56" t="s">
        <v>345</v>
      </c>
      <c r="B252" s="53">
        <v>33049</v>
      </c>
      <c r="C252" s="65" t="s">
        <v>548</v>
      </c>
      <c r="D252" s="55">
        <v>4</v>
      </c>
    </row>
    <row r="253" spans="1:4" x14ac:dyDescent="0.15">
      <c r="A253" s="56" t="s">
        <v>346</v>
      </c>
      <c r="B253" s="53">
        <v>33070</v>
      </c>
      <c r="C253" s="65" t="s">
        <v>549</v>
      </c>
      <c r="D253" s="55">
        <v>5.13</v>
      </c>
    </row>
    <row r="254" spans="1:4" x14ac:dyDescent="0.15">
      <c r="A254" s="56" t="s">
        <v>347</v>
      </c>
      <c r="B254" s="53">
        <v>33115</v>
      </c>
      <c r="C254" s="65" t="s">
        <v>550</v>
      </c>
      <c r="D254" s="55">
        <v>9.56</v>
      </c>
    </row>
    <row r="255" spans="1:4" x14ac:dyDescent="0.15">
      <c r="A255" s="56" t="s">
        <v>348</v>
      </c>
      <c r="B255" s="53">
        <v>33183</v>
      </c>
      <c r="C255" s="65" t="s">
        <v>551</v>
      </c>
      <c r="D255" s="55">
        <v>1</v>
      </c>
    </row>
    <row r="256" spans="1:4" x14ac:dyDescent="0.15">
      <c r="A256" s="56" t="s">
        <v>349</v>
      </c>
      <c r="B256" s="53">
        <v>33202</v>
      </c>
      <c r="C256" s="65" t="s">
        <v>552</v>
      </c>
      <c r="D256" s="55">
        <v>0.59</v>
      </c>
    </row>
    <row r="257" spans="1:4" x14ac:dyDescent="0.15">
      <c r="A257" s="56" t="s">
        <v>54</v>
      </c>
      <c r="B257" s="53">
        <v>33205</v>
      </c>
      <c r="C257" s="65" t="s">
        <v>553</v>
      </c>
      <c r="D257" s="55">
        <v>0.41</v>
      </c>
    </row>
    <row r="258" spans="1:4" x14ac:dyDescent="0.15">
      <c r="A258" s="56" t="s">
        <v>55</v>
      </c>
      <c r="B258" s="53">
        <v>33206</v>
      </c>
      <c r="C258" s="65" t="s">
        <v>554</v>
      </c>
      <c r="D258" s="55">
        <v>1</v>
      </c>
    </row>
    <row r="259" spans="1:4" x14ac:dyDescent="0.15">
      <c r="A259" s="56" t="s">
        <v>0</v>
      </c>
      <c r="B259" s="53">
        <v>33207</v>
      </c>
      <c r="C259" s="65" t="s">
        <v>555</v>
      </c>
      <c r="D259" s="55">
        <v>3</v>
      </c>
    </row>
    <row r="260" spans="1:4" x14ac:dyDescent="0.15">
      <c r="A260" s="56" t="s">
        <v>1</v>
      </c>
      <c r="B260" s="53">
        <v>33211</v>
      </c>
      <c r="C260" s="65" t="s">
        <v>556</v>
      </c>
      <c r="D260" s="55">
        <v>1.9</v>
      </c>
    </row>
    <row r="261" spans="1:4" x14ac:dyDescent="0.15">
      <c r="A261" s="56" t="s">
        <v>2</v>
      </c>
      <c r="B261" s="53">
        <v>33212</v>
      </c>
      <c r="C261" s="65" t="s">
        <v>557</v>
      </c>
      <c r="D261" s="55">
        <v>4.91</v>
      </c>
    </row>
    <row r="262" spans="1:4" x14ac:dyDescent="0.15">
      <c r="A262" s="56" t="s">
        <v>3</v>
      </c>
      <c r="B262" s="53">
        <v>34002</v>
      </c>
      <c r="C262" s="65" t="s">
        <v>558</v>
      </c>
      <c r="D262" s="55">
        <v>25</v>
      </c>
    </row>
    <row r="263" spans="1:4" x14ac:dyDescent="0.15">
      <c r="A263" s="56" t="s">
        <v>4</v>
      </c>
      <c r="B263" s="53">
        <v>34003</v>
      </c>
      <c r="C263" s="65" t="s">
        <v>559</v>
      </c>
      <c r="D263" s="55">
        <v>60</v>
      </c>
    </row>
    <row r="264" spans="1:4" x14ac:dyDescent="0.15">
      <c r="A264" s="56" t="s">
        <v>5</v>
      </c>
      <c r="B264" s="53">
        <v>34033</v>
      </c>
      <c r="C264" s="65" t="s">
        <v>560</v>
      </c>
      <c r="D264" s="55">
        <v>27</v>
      </c>
    </row>
    <row r="265" spans="1:4" x14ac:dyDescent="0.15">
      <c r="A265" s="56" t="s">
        <v>6</v>
      </c>
      <c r="B265" s="53">
        <v>34111</v>
      </c>
      <c r="C265" s="65" t="s">
        <v>561</v>
      </c>
      <c r="D265" s="55">
        <v>43.4</v>
      </c>
    </row>
    <row r="266" spans="1:4" x14ac:dyDescent="0.15">
      <c r="A266" s="56" t="s">
        <v>7</v>
      </c>
      <c r="B266" s="53">
        <v>34307</v>
      </c>
      <c r="C266" s="65" t="s">
        <v>562</v>
      </c>
      <c r="D266" s="55">
        <v>4.9000000000000004</v>
      </c>
    </row>
    <row r="267" spans="1:4" x14ac:dyDescent="0.15">
      <c r="A267" s="56" t="s">
        <v>8</v>
      </c>
      <c r="B267" s="53">
        <v>34324</v>
      </c>
      <c r="C267" s="65" t="s">
        <v>563</v>
      </c>
      <c r="D267" s="55">
        <v>5.29</v>
      </c>
    </row>
    <row r="268" spans="1:4" x14ac:dyDescent="0.15">
      <c r="A268" s="56" t="s">
        <v>9</v>
      </c>
      <c r="B268" s="53">
        <v>34401</v>
      </c>
      <c r="C268" s="65" t="s">
        <v>564</v>
      </c>
      <c r="D268" s="55">
        <v>11</v>
      </c>
    </row>
    <row r="269" spans="1:4" x14ac:dyDescent="0.15">
      <c r="A269" s="56" t="s">
        <v>10</v>
      </c>
      <c r="B269" s="53">
        <v>34402</v>
      </c>
      <c r="C269" s="65" t="s">
        <v>565</v>
      </c>
      <c r="D269" s="55">
        <v>8</v>
      </c>
    </row>
    <row r="270" spans="1:4" x14ac:dyDescent="0.15">
      <c r="A270" s="56" t="s">
        <v>674</v>
      </c>
      <c r="B270" s="53">
        <v>34901</v>
      </c>
      <c r="C270" s="65" t="s">
        <v>673</v>
      </c>
      <c r="D270" s="55">
        <v>1</v>
      </c>
    </row>
    <row r="271" spans="1:4" x14ac:dyDescent="0.15">
      <c r="A271" s="56" t="s">
        <v>11</v>
      </c>
      <c r="B271" s="53">
        <v>35200</v>
      </c>
      <c r="C271" s="65" t="s">
        <v>566</v>
      </c>
      <c r="D271" s="55">
        <v>2</v>
      </c>
    </row>
    <row r="272" spans="1:4" x14ac:dyDescent="0.15">
      <c r="A272" s="56" t="s">
        <v>12</v>
      </c>
      <c r="B272" s="53">
        <v>36101</v>
      </c>
      <c r="C272" s="65" t="s">
        <v>567</v>
      </c>
      <c r="D272" s="55">
        <v>1</v>
      </c>
    </row>
    <row r="273" spans="1:4" x14ac:dyDescent="0.15">
      <c r="A273" s="56" t="s">
        <v>13</v>
      </c>
      <c r="B273" s="53">
        <v>36140</v>
      </c>
      <c r="C273" s="65" t="s">
        <v>568</v>
      </c>
      <c r="D273" s="55">
        <v>22.25</v>
      </c>
    </row>
    <row r="274" spans="1:4" x14ac:dyDescent="0.15">
      <c r="A274" s="56" t="s">
        <v>14</v>
      </c>
      <c r="B274" s="53">
        <v>36250</v>
      </c>
      <c r="C274" s="65" t="s">
        <v>569</v>
      </c>
      <c r="D274" s="55">
        <v>8.0299999999999994</v>
      </c>
    </row>
    <row r="275" spans="1:4" x14ac:dyDescent="0.15">
      <c r="A275" s="56" t="s">
        <v>15</v>
      </c>
      <c r="B275" s="53">
        <v>36300</v>
      </c>
      <c r="C275" s="65" t="s">
        <v>570</v>
      </c>
      <c r="D275" s="55">
        <v>1</v>
      </c>
    </row>
    <row r="276" spans="1:4" x14ac:dyDescent="0.15">
      <c r="A276" s="56" t="s">
        <v>56</v>
      </c>
      <c r="B276" s="53">
        <v>36400</v>
      </c>
      <c r="C276" s="65" t="s">
        <v>571</v>
      </c>
      <c r="D276" s="55">
        <v>4.7</v>
      </c>
    </row>
    <row r="277" spans="1:4" x14ac:dyDescent="0.15">
      <c r="A277" s="56" t="s">
        <v>16</v>
      </c>
      <c r="B277" s="53">
        <v>36401</v>
      </c>
      <c r="C277" s="65" t="s">
        <v>572</v>
      </c>
      <c r="D277" s="55">
        <v>1.9</v>
      </c>
    </row>
    <row r="278" spans="1:4" x14ac:dyDescent="0.15">
      <c r="A278" s="56" t="s">
        <v>17</v>
      </c>
      <c r="B278" s="53">
        <v>36402</v>
      </c>
      <c r="C278" s="65" t="s">
        <v>573</v>
      </c>
      <c r="D278" s="55">
        <v>1.9</v>
      </c>
    </row>
    <row r="279" spans="1:4" x14ac:dyDescent="0.15">
      <c r="A279" s="56" t="s">
        <v>688</v>
      </c>
      <c r="B279" s="53">
        <v>36901</v>
      </c>
      <c r="C279" s="65" t="s">
        <v>687</v>
      </c>
      <c r="D279" s="55">
        <v>2.2999999999999998</v>
      </c>
    </row>
    <row r="280" spans="1:4" x14ac:dyDescent="0.15">
      <c r="A280" s="56" t="s">
        <v>18</v>
      </c>
      <c r="B280" s="53">
        <v>37501</v>
      </c>
      <c r="C280" s="65" t="s">
        <v>574</v>
      </c>
      <c r="D280" s="55">
        <v>53.36</v>
      </c>
    </row>
    <row r="281" spans="1:4" x14ac:dyDescent="0.15">
      <c r="A281" s="56" t="s">
        <v>19</v>
      </c>
      <c r="B281" s="53">
        <v>37502</v>
      </c>
      <c r="C281" s="65" t="s">
        <v>575</v>
      </c>
      <c r="D281" s="55">
        <v>23.36</v>
      </c>
    </row>
    <row r="282" spans="1:4" x14ac:dyDescent="0.15">
      <c r="A282" s="56" t="s">
        <v>20</v>
      </c>
      <c r="B282" s="53">
        <v>37503</v>
      </c>
      <c r="C282" s="65" t="s">
        <v>576</v>
      </c>
      <c r="D282" s="55">
        <v>10.78</v>
      </c>
    </row>
    <row r="283" spans="1:4" x14ac:dyDescent="0.15">
      <c r="A283" s="56" t="s">
        <v>21</v>
      </c>
      <c r="B283" s="53">
        <v>37504</v>
      </c>
      <c r="C283" s="65" t="s">
        <v>577</v>
      </c>
      <c r="D283" s="55">
        <v>12.5</v>
      </c>
    </row>
    <row r="284" spans="1:4" x14ac:dyDescent="0.15">
      <c r="A284" s="56" t="s">
        <v>22</v>
      </c>
      <c r="B284" s="53">
        <v>37505</v>
      </c>
      <c r="C284" s="65" t="s">
        <v>578</v>
      </c>
      <c r="D284" s="55">
        <v>10.5</v>
      </c>
    </row>
    <row r="285" spans="1:4" x14ac:dyDescent="0.15">
      <c r="A285" s="56" t="s">
        <v>23</v>
      </c>
      <c r="B285" s="53">
        <v>37506</v>
      </c>
      <c r="C285" s="65" t="s">
        <v>579</v>
      </c>
      <c r="D285" s="55">
        <v>9</v>
      </c>
    </row>
    <row r="286" spans="1:4" x14ac:dyDescent="0.15">
      <c r="A286" s="56" t="s">
        <v>24</v>
      </c>
      <c r="B286" s="53">
        <v>37507</v>
      </c>
      <c r="C286" s="65" t="s">
        <v>580</v>
      </c>
      <c r="D286" s="55">
        <v>10</v>
      </c>
    </row>
    <row r="287" spans="1:4" x14ac:dyDescent="0.15">
      <c r="A287" s="56" t="s">
        <v>618</v>
      </c>
      <c r="B287" s="53">
        <v>37903</v>
      </c>
      <c r="C287" s="65" t="s">
        <v>626</v>
      </c>
      <c r="D287" s="55">
        <v>4</v>
      </c>
    </row>
    <row r="288" spans="1:4" x14ac:dyDescent="0.15">
      <c r="A288" s="56" t="s">
        <v>60</v>
      </c>
      <c r="B288" s="53">
        <v>38126</v>
      </c>
      <c r="C288" s="65" t="s">
        <v>581</v>
      </c>
      <c r="D288" s="55">
        <v>1.77</v>
      </c>
    </row>
    <row r="289" spans="1:4" x14ac:dyDescent="0.15">
      <c r="A289" s="56" t="s">
        <v>51</v>
      </c>
      <c r="B289" s="53">
        <v>38264</v>
      </c>
      <c r="C289" s="65" t="s">
        <v>582</v>
      </c>
      <c r="D289" s="55">
        <v>0.83</v>
      </c>
    </row>
    <row r="290" spans="1:4" x14ac:dyDescent="0.15">
      <c r="A290" s="56" t="s">
        <v>25</v>
      </c>
      <c r="B290" s="53">
        <v>38265</v>
      </c>
      <c r="C290" s="65" t="s">
        <v>583</v>
      </c>
      <c r="D290" s="55">
        <v>2</v>
      </c>
    </row>
    <row r="291" spans="1:4" x14ac:dyDescent="0.15">
      <c r="A291" s="56" t="s">
        <v>26</v>
      </c>
      <c r="B291" s="53">
        <v>38267</v>
      </c>
      <c r="C291" s="65" t="s">
        <v>584</v>
      </c>
      <c r="D291" s="55">
        <v>13.29</v>
      </c>
    </row>
    <row r="292" spans="1:4" x14ac:dyDescent="0.15">
      <c r="A292" s="56" t="s">
        <v>27</v>
      </c>
      <c r="B292" s="53">
        <v>38300</v>
      </c>
      <c r="C292" s="65" t="s">
        <v>585</v>
      </c>
      <c r="D292" s="55">
        <v>3.5</v>
      </c>
    </row>
    <row r="293" spans="1:4" x14ac:dyDescent="0.15">
      <c r="A293" s="56" t="s">
        <v>28</v>
      </c>
      <c r="B293" s="53">
        <v>38301</v>
      </c>
      <c r="C293" s="65"/>
      <c r="D293" s="55"/>
    </row>
    <row r="294" spans="1:4" x14ac:dyDescent="0.15">
      <c r="A294" s="56" t="s">
        <v>29</v>
      </c>
      <c r="B294" s="53">
        <v>38302</v>
      </c>
      <c r="C294" s="65"/>
      <c r="D294" s="55"/>
    </row>
    <row r="295" spans="1:4" x14ac:dyDescent="0.15">
      <c r="A295" s="56" t="s">
        <v>30</v>
      </c>
      <c r="B295" s="53">
        <v>38304</v>
      </c>
      <c r="C295" s="65" t="s">
        <v>588</v>
      </c>
      <c r="D295" s="55">
        <v>1</v>
      </c>
    </row>
    <row r="296" spans="1:4" x14ac:dyDescent="0.15">
      <c r="A296" s="56" t="s">
        <v>31</v>
      </c>
      <c r="B296" s="53">
        <v>38306</v>
      </c>
      <c r="C296" s="65" t="s">
        <v>589</v>
      </c>
      <c r="D296" s="55">
        <v>1.45</v>
      </c>
    </row>
    <row r="297" spans="1:4" x14ac:dyDescent="0.15">
      <c r="A297" s="56" t="s">
        <v>32</v>
      </c>
      <c r="B297" s="53">
        <v>38308</v>
      </c>
      <c r="C297" s="65" t="s">
        <v>590</v>
      </c>
      <c r="D297" s="55">
        <v>1.5</v>
      </c>
    </row>
    <row r="298" spans="1:4" x14ac:dyDescent="0.15">
      <c r="A298" s="56" t="s">
        <v>33</v>
      </c>
      <c r="B298" s="53">
        <v>38320</v>
      </c>
      <c r="C298" s="65" t="s">
        <v>591</v>
      </c>
      <c r="D298" s="55">
        <v>1.37</v>
      </c>
    </row>
    <row r="299" spans="1:4" x14ac:dyDescent="0.15">
      <c r="A299" s="56" t="s">
        <v>354</v>
      </c>
      <c r="B299" s="53">
        <v>38322</v>
      </c>
      <c r="C299" s="65" t="s">
        <v>592</v>
      </c>
      <c r="D299" s="55">
        <v>1.5</v>
      </c>
    </row>
    <row r="300" spans="1:4" x14ac:dyDescent="0.15">
      <c r="A300" s="56" t="s">
        <v>34</v>
      </c>
      <c r="B300" s="53">
        <v>38324</v>
      </c>
      <c r="C300" s="65" t="s">
        <v>593</v>
      </c>
      <c r="D300" s="55">
        <v>1.1299999999999999</v>
      </c>
    </row>
    <row r="301" spans="1:4" x14ac:dyDescent="0.15">
      <c r="A301" s="56" t="s">
        <v>35</v>
      </c>
      <c r="B301" s="53">
        <v>39002</v>
      </c>
      <c r="C301" s="65" t="s">
        <v>594</v>
      </c>
      <c r="D301" s="55">
        <v>3</v>
      </c>
    </row>
    <row r="302" spans="1:4" x14ac:dyDescent="0.15">
      <c r="A302" s="56" t="s">
        <v>36</v>
      </c>
      <c r="B302" s="53">
        <v>39003</v>
      </c>
      <c r="C302" s="65" t="s">
        <v>595</v>
      </c>
      <c r="D302" s="55">
        <v>8</v>
      </c>
    </row>
    <row r="303" spans="1:4" x14ac:dyDescent="0.15">
      <c r="A303" s="56" t="s">
        <v>37</v>
      </c>
      <c r="B303" s="53">
        <v>39007</v>
      </c>
      <c r="C303" s="65" t="s">
        <v>596</v>
      </c>
      <c r="D303" s="55">
        <v>73</v>
      </c>
    </row>
    <row r="304" spans="1:4" x14ac:dyDescent="0.15">
      <c r="A304" s="56" t="s">
        <v>57</v>
      </c>
      <c r="B304" s="53">
        <v>39090</v>
      </c>
      <c r="C304" s="65" t="s">
        <v>597</v>
      </c>
      <c r="D304" s="55">
        <v>17.5</v>
      </c>
    </row>
    <row r="305" spans="1:4" x14ac:dyDescent="0.15">
      <c r="A305" s="56" t="s">
        <v>38</v>
      </c>
      <c r="B305" s="53">
        <v>39119</v>
      </c>
      <c r="C305" s="65" t="s">
        <v>598</v>
      </c>
      <c r="D305" s="55">
        <v>20.64</v>
      </c>
    </row>
    <row r="306" spans="1:4" x14ac:dyDescent="0.15">
      <c r="A306" s="56" t="s">
        <v>39</v>
      </c>
      <c r="B306" s="53">
        <v>39120</v>
      </c>
      <c r="C306" s="65" t="s">
        <v>599</v>
      </c>
      <c r="D306" s="55">
        <v>7</v>
      </c>
    </row>
    <row r="307" spans="1:4" x14ac:dyDescent="0.15">
      <c r="A307" s="56" t="s">
        <v>40</v>
      </c>
      <c r="B307" s="53">
        <v>39200</v>
      </c>
      <c r="C307" s="65" t="s">
        <v>600</v>
      </c>
      <c r="D307" s="55">
        <v>18.399999999999999</v>
      </c>
    </row>
    <row r="308" spans="1:4" x14ac:dyDescent="0.15">
      <c r="A308" s="56" t="s">
        <v>41</v>
      </c>
      <c r="B308" s="53">
        <v>39201</v>
      </c>
      <c r="C308" s="65" t="s">
        <v>601</v>
      </c>
      <c r="D308" s="55">
        <v>29</v>
      </c>
    </row>
    <row r="309" spans="1:4" x14ac:dyDescent="0.15">
      <c r="A309" s="56" t="s">
        <v>42</v>
      </c>
      <c r="B309" s="53">
        <v>39202</v>
      </c>
      <c r="C309" s="65" t="s">
        <v>602</v>
      </c>
      <c r="D309" s="55">
        <v>28.25</v>
      </c>
    </row>
    <row r="310" spans="1:4" x14ac:dyDescent="0.15">
      <c r="A310" s="56" t="s">
        <v>43</v>
      </c>
      <c r="B310" s="53">
        <v>39203</v>
      </c>
      <c r="C310" s="65" t="s">
        <v>603</v>
      </c>
      <c r="D310" s="55">
        <v>7.6</v>
      </c>
    </row>
    <row r="311" spans="1:4" x14ac:dyDescent="0.15">
      <c r="A311" s="56" t="s">
        <v>44</v>
      </c>
      <c r="B311" s="53">
        <v>39204</v>
      </c>
      <c r="C311" s="65" t="s">
        <v>604</v>
      </c>
      <c r="D311" s="55">
        <v>9</v>
      </c>
    </row>
    <row r="312" spans="1:4" x14ac:dyDescent="0.15">
      <c r="A312" s="56" t="s">
        <v>45</v>
      </c>
      <c r="B312" s="53">
        <v>39205</v>
      </c>
      <c r="C312" s="65" t="s">
        <v>605</v>
      </c>
      <c r="D312" s="55">
        <v>0</v>
      </c>
    </row>
    <row r="313" spans="1:4" x14ac:dyDescent="0.15">
      <c r="A313" s="56" t="s">
        <v>46</v>
      </c>
      <c r="B313" s="53">
        <v>39207</v>
      </c>
      <c r="C313" s="65" t="s">
        <v>606</v>
      </c>
      <c r="D313" s="55">
        <v>22</v>
      </c>
    </row>
    <row r="314" spans="1:4" x14ac:dyDescent="0.15">
      <c r="A314" s="56" t="s">
        <v>58</v>
      </c>
      <c r="B314" s="53">
        <v>39208</v>
      </c>
      <c r="C314" s="65" t="s">
        <v>607</v>
      </c>
      <c r="D314" s="55">
        <v>21</v>
      </c>
    </row>
    <row r="315" spans="1:4" x14ac:dyDescent="0.15">
      <c r="A315" s="56" t="s">
        <v>47</v>
      </c>
      <c r="B315" s="53">
        <v>39209</v>
      </c>
      <c r="C315" s="65" t="s">
        <v>608</v>
      </c>
      <c r="D315" s="55">
        <v>7.2</v>
      </c>
    </row>
    <row r="316" spans="1:4" x14ac:dyDescent="0.15">
      <c r="A316" s="56" t="s">
        <v>705</v>
      </c>
      <c r="B316" s="53">
        <v>39901</v>
      </c>
      <c r="C316" s="65" t="s">
        <v>701</v>
      </c>
      <c r="D316" s="55">
        <v>3</v>
      </c>
    </row>
    <row r="317" spans="1:4" x14ac:dyDescent="0.15">
      <c r="A317" s="56" t="s">
        <v>61</v>
      </c>
      <c r="C317" s="65"/>
      <c r="D317" s="55">
        <v>4972.08</v>
      </c>
    </row>
  </sheetData>
  <autoFilter ref="A4:D318"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showZeros="0" workbookViewId="0">
      <pane ySplit="4" topLeftCell="A289" activePane="bottomLeft" state="frozen"/>
      <selection pane="bottomLeft" activeCell="C119" sqref="C119"/>
    </sheetView>
  </sheetViews>
  <sheetFormatPr defaultRowHeight="10.5" x14ac:dyDescent="0.15"/>
  <cols>
    <col min="1" max="1" width="15.28515625" style="53" bestFit="1" customWidth="1"/>
    <col min="2" max="2" width="8.7109375" style="6" customWidth="1"/>
    <col min="3" max="3" width="9.140625" style="60"/>
    <col min="4" max="4" width="8.140625" style="66" customWidth="1"/>
    <col min="5" max="16384" width="9.140625" style="6"/>
  </cols>
  <sheetData>
    <row r="1" spans="1:4" x14ac:dyDescent="0.15">
      <c r="A1" s="6"/>
      <c r="B1" s="49" t="s">
        <v>711</v>
      </c>
      <c r="C1" s="6"/>
      <c r="D1" s="6"/>
    </row>
    <row r="2" spans="1:4" x14ac:dyDescent="0.15">
      <c r="A2" s="6"/>
      <c r="B2" s="53" t="s">
        <v>62</v>
      </c>
      <c r="C2" s="49"/>
      <c r="D2" s="62"/>
    </row>
    <row r="3" spans="1:4" ht="11.25" thickBot="1" x14ac:dyDescent="0.2">
      <c r="A3" s="6"/>
      <c r="B3" s="53" t="s">
        <v>63</v>
      </c>
      <c r="C3" s="6"/>
      <c r="D3" s="67" t="s">
        <v>77</v>
      </c>
    </row>
    <row r="4" spans="1:4" ht="11.25" thickBot="1" x14ac:dyDescent="0.2">
      <c r="A4" s="50" t="s">
        <v>78</v>
      </c>
      <c r="B4" s="53" t="s">
        <v>64</v>
      </c>
      <c r="C4" s="6"/>
      <c r="D4" s="64">
        <f>SUM(D5:D316)</f>
        <v>22767.679999999986</v>
      </c>
    </row>
    <row r="5" spans="1:4" x14ac:dyDescent="0.15">
      <c r="A5" s="52" t="s">
        <v>84</v>
      </c>
      <c r="B5" s="53" t="s">
        <v>83</v>
      </c>
      <c r="C5" s="54" t="s">
        <v>83</v>
      </c>
      <c r="D5" s="55">
        <v>2.68</v>
      </c>
    </row>
    <row r="6" spans="1:4" x14ac:dyDescent="0.15">
      <c r="A6" s="52" t="s">
        <v>86</v>
      </c>
      <c r="B6" s="53" t="s">
        <v>85</v>
      </c>
      <c r="C6" s="54" t="s">
        <v>85</v>
      </c>
      <c r="D6" s="55">
        <v>0.38</v>
      </c>
    </row>
    <row r="7" spans="1:4" x14ac:dyDescent="0.15">
      <c r="A7" s="52" t="s">
        <v>88</v>
      </c>
      <c r="B7" s="53" t="s">
        <v>87</v>
      </c>
      <c r="C7" s="54" t="s">
        <v>87</v>
      </c>
      <c r="D7" s="55">
        <v>87.58</v>
      </c>
    </row>
    <row r="8" spans="1:4" x14ac:dyDescent="0.15">
      <c r="A8" s="52" t="s">
        <v>90</v>
      </c>
      <c r="B8" s="53" t="s">
        <v>89</v>
      </c>
      <c r="C8" s="54" t="s">
        <v>89</v>
      </c>
      <c r="D8" s="55">
        <v>7.34</v>
      </c>
    </row>
    <row r="9" spans="1:4" x14ac:dyDescent="0.15">
      <c r="A9" s="52" t="s">
        <v>92</v>
      </c>
      <c r="B9" s="53" t="s">
        <v>91</v>
      </c>
      <c r="C9" s="54" t="s">
        <v>91</v>
      </c>
      <c r="D9" s="55">
        <v>11.58</v>
      </c>
    </row>
    <row r="10" spans="1:4" x14ac:dyDescent="0.15">
      <c r="A10" s="52" t="s">
        <v>94</v>
      </c>
      <c r="B10" s="53" t="s">
        <v>93</v>
      </c>
      <c r="C10" s="54" t="s">
        <v>93</v>
      </c>
      <c r="D10" s="55">
        <v>63.76</v>
      </c>
    </row>
    <row r="11" spans="1:4" x14ac:dyDescent="0.15">
      <c r="A11" s="52" t="s">
        <v>96</v>
      </c>
      <c r="B11" s="53" t="s">
        <v>95</v>
      </c>
      <c r="C11" s="54" t="s">
        <v>95</v>
      </c>
      <c r="D11" s="55">
        <v>13.54</v>
      </c>
    </row>
    <row r="12" spans="1:4" x14ac:dyDescent="0.15">
      <c r="A12" s="52" t="s">
        <v>98</v>
      </c>
      <c r="B12" s="53" t="s">
        <v>97</v>
      </c>
      <c r="C12" s="54" t="s">
        <v>97</v>
      </c>
      <c r="D12" s="55">
        <v>355.73</v>
      </c>
    </row>
    <row r="13" spans="1:4" x14ac:dyDescent="0.15">
      <c r="A13" s="52" t="s">
        <v>100</v>
      </c>
      <c r="B13" s="53" t="s">
        <v>99</v>
      </c>
      <c r="C13" s="54" t="s">
        <v>99</v>
      </c>
      <c r="D13" s="55">
        <v>3.06</v>
      </c>
    </row>
    <row r="14" spans="1:4" x14ac:dyDescent="0.15">
      <c r="A14" s="52" t="s">
        <v>66</v>
      </c>
      <c r="B14" s="53" t="s">
        <v>101</v>
      </c>
      <c r="C14" s="54" t="s">
        <v>101</v>
      </c>
      <c r="D14" s="55">
        <v>31.59</v>
      </c>
    </row>
    <row r="15" spans="1:4" x14ac:dyDescent="0.15">
      <c r="A15" s="52" t="s">
        <v>103</v>
      </c>
      <c r="B15" s="53" t="s">
        <v>102</v>
      </c>
      <c r="C15" s="54" t="s">
        <v>102</v>
      </c>
      <c r="D15" s="55">
        <v>21.49</v>
      </c>
    </row>
    <row r="16" spans="1:4" x14ac:dyDescent="0.15">
      <c r="A16" s="52" t="s">
        <v>105</v>
      </c>
      <c r="B16" s="53" t="s">
        <v>104</v>
      </c>
      <c r="C16" s="54" t="s">
        <v>104</v>
      </c>
      <c r="D16" s="55">
        <v>62.7</v>
      </c>
    </row>
    <row r="17" spans="1:4" x14ac:dyDescent="0.15">
      <c r="A17" s="52" t="s">
        <v>107</v>
      </c>
      <c r="B17" s="53" t="s">
        <v>106</v>
      </c>
      <c r="C17" s="54" t="s">
        <v>106</v>
      </c>
      <c r="D17" s="55">
        <v>309.62</v>
      </c>
    </row>
    <row r="18" spans="1:4" x14ac:dyDescent="0.15">
      <c r="A18" s="52" t="s">
        <v>109</v>
      </c>
      <c r="B18" s="53" t="s">
        <v>108</v>
      </c>
      <c r="C18" s="54" t="s">
        <v>108</v>
      </c>
      <c r="D18" s="55">
        <v>15.74</v>
      </c>
    </row>
    <row r="19" spans="1:4" x14ac:dyDescent="0.15">
      <c r="A19" s="52" t="s">
        <v>111</v>
      </c>
      <c r="B19" s="53" t="s">
        <v>110</v>
      </c>
      <c r="C19" s="54"/>
      <c r="D19" s="55"/>
    </row>
    <row r="20" spans="1:4" x14ac:dyDescent="0.15">
      <c r="A20" s="52" t="s">
        <v>113</v>
      </c>
      <c r="B20" s="53" t="s">
        <v>112</v>
      </c>
      <c r="C20" s="54" t="s">
        <v>112</v>
      </c>
      <c r="D20" s="55">
        <v>9.93</v>
      </c>
    </row>
    <row r="21" spans="1:4" x14ac:dyDescent="0.15">
      <c r="A21" s="52" t="s">
        <v>115</v>
      </c>
      <c r="B21" s="53" t="s">
        <v>114</v>
      </c>
      <c r="C21" s="54" t="s">
        <v>114</v>
      </c>
      <c r="D21" s="55">
        <v>32.409999999999997</v>
      </c>
    </row>
    <row r="22" spans="1:4" x14ac:dyDescent="0.15">
      <c r="A22" s="52" t="s">
        <v>117</v>
      </c>
      <c r="B22" s="53" t="s">
        <v>116</v>
      </c>
      <c r="C22" s="54" t="s">
        <v>116</v>
      </c>
      <c r="D22" s="55">
        <v>31.44</v>
      </c>
    </row>
    <row r="23" spans="1:4" x14ac:dyDescent="0.15">
      <c r="A23" s="52" t="s">
        <v>119</v>
      </c>
      <c r="B23" s="53" t="s">
        <v>118</v>
      </c>
      <c r="C23" s="54" t="s">
        <v>118</v>
      </c>
      <c r="D23" s="55">
        <v>32.61</v>
      </c>
    </row>
    <row r="24" spans="1:4" x14ac:dyDescent="0.15">
      <c r="A24" s="52" t="s">
        <v>121</v>
      </c>
      <c r="B24" s="53" t="s">
        <v>120</v>
      </c>
      <c r="C24" s="54" t="s">
        <v>120</v>
      </c>
      <c r="D24" s="55">
        <v>166.17</v>
      </c>
    </row>
    <row r="25" spans="1:4" x14ac:dyDescent="0.15">
      <c r="A25" s="52" t="s">
        <v>123</v>
      </c>
      <c r="B25" s="53" t="s">
        <v>122</v>
      </c>
      <c r="C25" s="54" t="s">
        <v>122</v>
      </c>
      <c r="D25" s="55">
        <v>80.75</v>
      </c>
    </row>
    <row r="26" spans="1:4" x14ac:dyDescent="0.15">
      <c r="A26" s="52" t="s">
        <v>125</v>
      </c>
      <c r="B26" s="53" t="s">
        <v>124</v>
      </c>
      <c r="C26" s="54" t="s">
        <v>124</v>
      </c>
      <c r="D26" s="55">
        <v>9.1300000000000008</v>
      </c>
    </row>
    <row r="27" spans="1:4" x14ac:dyDescent="0.15">
      <c r="A27" s="52" t="s">
        <v>127</v>
      </c>
      <c r="B27" s="53" t="s">
        <v>126</v>
      </c>
      <c r="C27" s="54" t="s">
        <v>126</v>
      </c>
      <c r="D27" s="55">
        <v>65.5</v>
      </c>
    </row>
    <row r="28" spans="1:4" x14ac:dyDescent="0.15">
      <c r="A28" s="56" t="s">
        <v>129</v>
      </c>
      <c r="B28" s="53" t="s">
        <v>128</v>
      </c>
      <c r="C28" s="54" t="s">
        <v>128</v>
      </c>
      <c r="D28" s="55">
        <v>19.739999999999998</v>
      </c>
    </row>
    <row r="29" spans="1:4" x14ac:dyDescent="0.15">
      <c r="A29" s="56" t="s">
        <v>131</v>
      </c>
      <c r="B29" s="53" t="s">
        <v>130</v>
      </c>
      <c r="C29" s="57" t="s">
        <v>130</v>
      </c>
      <c r="D29" s="58">
        <v>35.299999999999997</v>
      </c>
    </row>
    <row r="30" spans="1:4" x14ac:dyDescent="0.15">
      <c r="A30" s="56" t="s">
        <v>651</v>
      </c>
      <c r="B30" s="53" t="s">
        <v>645</v>
      </c>
      <c r="C30" s="57" t="s">
        <v>645</v>
      </c>
      <c r="D30" s="58">
        <v>8.9</v>
      </c>
    </row>
    <row r="31" spans="1:4" x14ac:dyDescent="0.15">
      <c r="A31" s="56" t="s">
        <v>133</v>
      </c>
      <c r="B31" s="53" t="s">
        <v>132</v>
      </c>
      <c r="C31" s="57" t="s">
        <v>132</v>
      </c>
      <c r="D31" s="58">
        <v>540.67999999999995</v>
      </c>
    </row>
    <row r="32" spans="1:4" x14ac:dyDescent="0.15">
      <c r="A32" s="56" t="s">
        <v>135</v>
      </c>
      <c r="B32" s="53" t="s">
        <v>134</v>
      </c>
      <c r="C32" s="57" t="s">
        <v>134</v>
      </c>
      <c r="D32" s="58">
        <v>44.29</v>
      </c>
    </row>
    <row r="33" spans="1:4" x14ac:dyDescent="0.15">
      <c r="A33" s="56" t="s">
        <v>611</v>
      </c>
      <c r="B33" s="53" t="s">
        <v>136</v>
      </c>
      <c r="C33" s="57" t="s">
        <v>136</v>
      </c>
      <c r="D33" s="58">
        <v>34.11</v>
      </c>
    </row>
    <row r="34" spans="1:4" x14ac:dyDescent="0.15">
      <c r="A34" s="56" t="s">
        <v>138</v>
      </c>
      <c r="B34" s="53" t="s">
        <v>137</v>
      </c>
      <c r="C34" s="57" t="s">
        <v>137</v>
      </c>
      <c r="D34" s="58">
        <v>4.12</v>
      </c>
    </row>
    <row r="35" spans="1:4" x14ac:dyDescent="0.15">
      <c r="A35" s="56" t="s">
        <v>140</v>
      </c>
      <c r="B35" s="53" t="s">
        <v>139</v>
      </c>
      <c r="C35" s="57" t="s">
        <v>139</v>
      </c>
      <c r="D35" s="58">
        <v>68.97</v>
      </c>
    </row>
    <row r="36" spans="1:4" x14ac:dyDescent="0.15">
      <c r="A36" s="56" t="s">
        <v>142</v>
      </c>
      <c r="B36" s="53" t="s">
        <v>141</v>
      </c>
      <c r="C36" s="57" t="s">
        <v>141</v>
      </c>
      <c r="D36" s="58">
        <v>377.4</v>
      </c>
    </row>
    <row r="37" spans="1:4" x14ac:dyDescent="0.15">
      <c r="A37" s="56" t="s">
        <v>144</v>
      </c>
      <c r="B37" s="53" t="s">
        <v>143</v>
      </c>
      <c r="C37" s="57" t="s">
        <v>143</v>
      </c>
      <c r="D37" s="58">
        <v>137.86000000000001</v>
      </c>
    </row>
    <row r="38" spans="1:4" x14ac:dyDescent="0.15">
      <c r="A38" s="56" t="s">
        <v>146</v>
      </c>
      <c r="B38" s="53" t="s">
        <v>145</v>
      </c>
      <c r="C38" s="57" t="s">
        <v>145</v>
      </c>
      <c r="D38" s="58">
        <v>273.70999999999998</v>
      </c>
    </row>
    <row r="39" spans="1:4" x14ac:dyDescent="0.15">
      <c r="A39" s="56" t="s">
        <v>148</v>
      </c>
      <c r="B39" s="53" t="s">
        <v>147</v>
      </c>
      <c r="C39" s="57" t="s">
        <v>147</v>
      </c>
      <c r="D39" s="58">
        <v>49.8</v>
      </c>
    </row>
    <row r="40" spans="1:4" x14ac:dyDescent="0.15">
      <c r="A40" s="56" t="s">
        <v>150</v>
      </c>
      <c r="B40" s="53" t="s">
        <v>149</v>
      </c>
      <c r="C40" s="57" t="s">
        <v>149</v>
      </c>
      <c r="D40" s="58">
        <v>10.220000000000001</v>
      </c>
    </row>
    <row r="41" spans="1:4" x14ac:dyDescent="0.15">
      <c r="A41" s="56" t="s">
        <v>152</v>
      </c>
      <c r="B41" s="53" t="s">
        <v>151</v>
      </c>
      <c r="C41" s="57" t="s">
        <v>151</v>
      </c>
      <c r="D41" s="58">
        <v>3.49</v>
      </c>
    </row>
    <row r="42" spans="1:4" x14ac:dyDescent="0.15">
      <c r="A42" s="56" t="s">
        <v>154</v>
      </c>
      <c r="B42" s="53" t="s">
        <v>153</v>
      </c>
      <c r="C42" s="57" t="s">
        <v>153</v>
      </c>
      <c r="D42" s="58">
        <v>156.32</v>
      </c>
    </row>
    <row r="43" spans="1:4" x14ac:dyDescent="0.15">
      <c r="A43" s="56" t="s">
        <v>156</v>
      </c>
      <c r="B43" s="53" t="s">
        <v>155</v>
      </c>
      <c r="C43" s="57" t="s">
        <v>155</v>
      </c>
      <c r="D43" s="58">
        <v>23.96</v>
      </c>
    </row>
    <row r="44" spans="1:4" x14ac:dyDescent="0.15">
      <c r="A44" s="56" t="s">
        <v>158</v>
      </c>
      <c r="B44" s="53" t="s">
        <v>157</v>
      </c>
      <c r="C44" s="57" t="s">
        <v>157</v>
      </c>
      <c r="D44" s="58">
        <v>33.700000000000003</v>
      </c>
    </row>
    <row r="45" spans="1:4" x14ac:dyDescent="0.15">
      <c r="A45" s="56" t="s">
        <v>160</v>
      </c>
      <c r="B45" s="53" t="s">
        <v>159</v>
      </c>
      <c r="C45" s="57" t="s">
        <v>159</v>
      </c>
      <c r="D45" s="58">
        <v>23.88</v>
      </c>
    </row>
    <row r="46" spans="1:4" x14ac:dyDescent="0.15">
      <c r="A46" s="56" t="s">
        <v>162</v>
      </c>
      <c r="B46" s="53" t="s">
        <v>161</v>
      </c>
      <c r="C46" s="57" t="s">
        <v>161</v>
      </c>
      <c r="D46" s="58">
        <v>65.48</v>
      </c>
    </row>
    <row r="47" spans="1:4" x14ac:dyDescent="0.15">
      <c r="A47" s="56" t="s">
        <v>164</v>
      </c>
      <c r="B47" s="53" t="s">
        <v>163</v>
      </c>
      <c r="C47" s="57" t="s">
        <v>163</v>
      </c>
      <c r="D47" s="58">
        <v>104.55</v>
      </c>
    </row>
    <row r="48" spans="1:4" x14ac:dyDescent="0.15">
      <c r="A48" s="56" t="s">
        <v>166</v>
      </c>
      <c r="B48" s="53" t="s">
        <v>165</v>
      </c>
      <c r="C48" s="57" t="s">
        <v>165</v>
      </c>
      <c r="D48" s="58">
        <v>5.8</v>
      </c>
    </row>
    <row r="49" spans="1:4" x14ac:dyDescent="0.15">
      <c r="A49" s="56" t="s">
        <v>168</v>
      </c>
      <c r="B49" s="53" t="s">
        <v>167</v>
      </c>
      <c r="C49" s="57" t="s">
        <v>167</v>
      </c>
      <c r="D49" s="58">
        <v>21.02</v>
      </c>
    </row>
    <row r="50" spans="1:4" x14ac:dyDescent="0.15">
      <c r="A50" s="56" t="s">
        <v>170</v>
      </c>
      <c r="B50" s="53" t="s">
        <v>169</v>
      </c>
      <c r="C50" s="57" t="s">
        <v>169</v>
      </c>
      <c r="D50" s="58">
        <v>1.69</v>
      </c>
    </row>
    <row r="51" spans="1:4" x14ac:dyDescent="0.15">
      <c r="A51" s="56" t="s">
        <v>172</v>
      </c>
      <c r="B51" s="53" t="s">
        <v>171</v>
      </c>
      <c r="C51" s="57" t="s">
        <v>171</v>
      </c>
      <c r="D51" s="58">
        <v>145.94</v>
      </c>
    </row>
    <row r="52" spans="1:4" x14ac:dyDescent="0.15">
      <c r="A52" s="56" t="s">
        <v>174</v>
      </c>
      <c r="B52" s="53" t="s">
        <v>173</v>
      </c>
      <c r="C52" s="57" t="s">
        <v>173</v>
      </c>
      <c r="D52" s="58">
        <v>4.4000000000000004</v>
      </c>
    </row>
    <row r="53" spans="1:4" x14ac:dyDescent="0.15">
      <c r="A53" s="56" t="s">
        <v>176</v>
      </c>
      <c r="B53" s="53" t="s">
        <v>175</v>
      </c>
      <c r="C53" s="57" t="s">
        <v>175</v>
      </c>
      <c r="D53" s="58">
        <v>10.220000000000001</v>
      </c>
    </row>
    <row r="54" spans="1:4" x14ac:dyDescent="0.15">
      <c r="A54" s="56" t="s">
        <v>177</v>
      </c>
      <c r="B54" s="53">
        <v>10003</v>
      </c>
      <c r="C54" s="57" t="s">
        <v>362</v>
      </c>
      <c r="D54" s="58">
        <v>2.62</v>
      </c>
    </row>
    <row r="55" spans="1:4" x14ac:dyDescent="0.15">
      <c r="A55" s="56" t="s">
        <v>178</v>
      </c>
      <c r="B55" s="53">
        <v>10050</v>
      </c>
      <c r="C55" s="57" t="s">
        <v>363</v>
      </c>
      <c r="D55" s="58">
        <v>9.4600000000000009</v>
      </c>
    </row>
    <row r="56" spans="1:4" x14ac:dyDescent="0.15">
      <c r="A56" s="56" t="s">
        <v>179</v>
      </c>
      <c r="B56" s="53">
        <v>10065</v>
      </c>
      <c r="C56" s="57" t="s">
        <v>364</v>
      </c>
      <c r="D56" s="58">
        <v>1.96</v>
      </c>
    </row>
    <row r="57" spans="1:4" x14ac:dyDescent="0.15">
      <c r="A57" s="56" t="s">
        <v>180</v>
      </c>
      <c r="B57" s="53">
        <v>10070</v>
      </c>
      <c r="C57" s="57" t="s">
        <v>365</v>
      </c>
      <c r="D57" s="58">
        <v>9.4600000000000009</v>
      </c>
    </row>
    <row r="58" spans="1:4" x14ac:dyDescent="0.15">
      <c r="A58" s="56" t="s">
        <v>181</v>
      </c>
      <c r="B58" s="53">
        <v>10309</v>
      </c>
      <c r="C58" s="57" t="s">
        <v>366</v>
      </c>
      <c r="D58" s="58">
        <v>10.6</v>
      </c>
    </row>
    <row r="59" spans="1:4" x14ac:dyDescent="0.15">
      <c r="A59" s="56" t="s">
        <v>182</v>
      </c>
      <c r="B59" s="53">
        <v>11001</v>
      </c>
      <c r="C59" s="57" t="s">
        <v>367</v>
      </c>
      <c r="D59" s="58">
        <v>359.32</v>
      </c>
    </row>
    <row r="60" spans="1:4" x14ac:dyDescent="0.15">
      <c r="A60" s="56" t="s">
        <v>183</v>
      </c>
      <c r="B60" s="53">
        <v>11051</v>
      </c>
      <c r="C60" s="57" t="s">
        <v>368</v>
      </c>
      <c r="D60" s="58">
        <v>38.090000000000003</v>
      </c>
    </row>
    <row r="61" spans="1:4" x14ac:dyDescent="0.15">
      <c r="A61" s="56" t="s">
        <v>184</v>
      </c>
      <c r="B61" s="53">
        <v>11054</v>
      </c>
      <c r="C61" s="57" t="s">
        <v>369</v>
      </c>
      <c r="D61" s="58">
        <v>0.44</v>
      </c>
    </row>
    <row r="62" spans="1:4" x14ac:dyDescent="0.15">
      <c r="A62" s="56" t="s">
        <v>185</v>
      </c>
      <c r="B62" s="53">
        <v>11056</v>
      </c>
      <c r="C62" s="57" t="s">
        <v>370</v>
      </c>
      <c r="D62" s="58">
        <v>5.0199999999999996</v>
      </c>
    </row>
    <row r="63" spans="1:4" x14ac:dyDescent="0.15">
      <c r="A63" s="56" t="s">
        <v>186</v>
      </c>
      <c r="B63" s="53">
        <v>12110</v>
      </c>
      <c r="C63" s="57" t="s">
        <v>371</v>
      </c>
      <c r="D63" s="58">
        <v>8.56</v>
      </c>
    </row>
    <row r="64" spans="1:4" x14ac:dyDescent="0.15">
      <c r="A64" s="56" t="s">
        <v>187</v>
      </c>
      <c r="B64" s="53">
        <v>13073</v>
      </c>
      <c r="C64" s="57" t="s">
        <v>372</v>
      </c>
      <c r="D64" s="58">
        <v>65.489999999999995</v>
      </c>
    </row>
    <row r="65" spans="1:4" x14ac:dyDescent="0.15">
      <c r="A65" s="56" t="s">
        <v>188</v>
      </c>
      <c r="B65" s="53">
        <v>13144</v>
      </c>
      <c r="C65" s="57" t="s">
        <v>373</v>
      </c>
      <c r="D65" s="58">
        <v>69.89</v>
      </c>
    </row>
    <row r="66" spans="1:4" x14ac:dyDescent="0.15">
      <c r="A66" s="56" t="s">
        <v>189</v>
      </c>
      <c r="B66" s="53">
        <v>13146</v>
      </c>
      <c r="C66" s="57" t="s">
        <v>374</v>
      </c>
      <c r="D66" s="58">
        <v>21.68</v>
      </c>
    </row>
    <row r="67" spans="1:4" x14ac:dyDescent="0.15">
      <c r="A67" s="56" t="s">
        <v>68</v>
      </c>
      <c r="B67" s="53">
        <v>13151</v>
      </c>
      <c r="C67" s="57" t="s">
        <v>375</v>
      </c>
      <c r="D67" s="58">
        <v>5.04</v>
      </c>
    </row>
    <row r="68" spans="1:4" x14ac:dyDescent="0.15">
      <c r="A68" s="56" t="s">
        <v>190</v>
      </c>
      <c r="B68" s="53">
        <v>13156</v>
      </c>
      <c r="C68" s="57" t="s">
        <v>376</v>
      </c>
      <c r="D68" s="58">
        <v>15.19</v>
      </c>
    </row>
    <row r="69" spans="1:4" x14ac:dyDescent="0.15">
      <c r="A69" s="56" t="s">
        <v>191</v>
      </c>
      <c r="B69" s="53">
        <v>13160</v>
      </c>
      <c r="C69" s="57" t="s">
        <v>377</v>
      </c>
      <c r="D69" s="58">
        <v>38.369999999999997</v>
      </c>
    </row>
    <row r="70" spans="1:4" x14ac:dyDescent="0.15">
      <c r="A70" s="56" t="s">
        <v>192</v>
      </c>
      <c r="B70" s="53">
        <v>13161</v>
      </c>
      <c r="C70" s="57" t="s">
        <v>378</v>
      </c>
      <c r="D70" s="58">
        <v>177.81</v>
      </c>
    </row>
    <row r="71" spans="1:4" x14ac:dyDescent="0.15">
      <c r="A71" s="56" t="s">
        <v>193</v>
      </c>
      <c r="B71" s="53">
        <v>13165</v>
      </c>
      <c r="C71" s="57" t="s">
        <v>379</v>
      </c>
      <c r="D71" s="58">
        <v>53.46</v>
      </c>
    </row>
    <row r="72" spans="1:4" x14ac:dyDescent="0.15">
      <c r="A72" s="56" t="s">
        <v>194</v>
      </c>
      <c r="B72" s="53">
        <v>13167</v>
      </c>
      <c r="C72" s="57" t="s">
        <v>380</v>
      </c>
      <c r="D72" s="58">
        <v>7.16</v>
      </c>
    </row>
    <row r="73" spans="1:4" x14ac:dyDescent="0.15">
      <c r="A73" s="56" t="s">
        <v>195</v>
      </c>
      <c r="B73" s="53">
        <v>13301</v>
      </c>
      <c r="C73" s="57" t="s">
        <v>381</v>
      </c>
      <c r="D73" s="58">
        <v>24.95</v>
      </c>
    </row>
    <row r="74" spans="1:4" x14ac:dyDescent="0.15">
      <c r="A74" s="56" t="s">
        <v>196</v>
      </c>
      <c r="B74" s="53">
        <v>14005</v>
      </c>
      <c r="C74" s="57" t="s">
        <v>382</v>
      </c>
      <c r="D74" s="58">
        <v>77.37</v>
      </c>
    </row>
    <row r="75" spans="1:4" x14ac:dyDescent="0.15">
      <c r="A75" s="56" t="s">
        <v>197</v>
      </c>
      <c r="B75" s="53">
        <v>14028</v>
      </c>
      <c r="C75" s="57" t="s">
        <v>383</v>
      </c>
      <c r="D75" s="58">
        <v>35.46</v>
      </c>
    </row>
    <row r="76" spans="1:4" x14ac:dyDescent="0.15">
      <c r="A76" s="56" t="s">
        <v>198</v>
      </c>
      <c r="B76" s="53">
        <v>14064</v>
      </c>
      <c r="C76" s="57" t="s">
        <v>384</v>
      </c>
      <c r="D76" s="58">
        <v>18.87</v>
      </c>
    </row>
    <row r="77" spans="1:4" x14ac:dyDescent="0.15">
      <c r="A77" s="56" t="s">
        <v>69</v>
      </c>
      <c r="B77" s="53">
        <v>14065</v>
      </c>
      <c r="C77" s="57" t="s">
        <v>385</v>
      </c>
      <c r="D77" s="58">
        <v>8.59</v>
      </c>
    </row>
    <row r="78" spans="1:4" x14ac:dyDescent="0.15">
      <c r="A78" s="56" t="s">
        <v>199</v>
      </c>
      <c r="B78" s="53">
        <v>14066</v>
      </c>
      <c r="C78" s="57" t="s">
        <v>386</v>
      </c>
      <c r="D78" s="58">
        <v>27.3</v>
      </c>
    </row>
    <row r="79" spans="1:4" x14ac:dyDescent="0.15">
      <c r="A79" s="56" t="s">
        <v>200</v>
      </c>
      <c r="B79" s="53">
        <v>14068</v>
      </c>
      <c r="C79" s="57" t="s">
        <v>387</v>
      </c>
      <c r="D79" s="58">
        <v>31.71</v>
      </c>
    </row>
    <row r="80" spans="1:4" x14ac:dyDescent="0.15">
      <c r="A80" s="56" t="s">
        <v>201</v>
      </c>
      <c r="B80" s="53">
        <v>14077</v>
      </c>
      <c r="C80" s="57" t="s">
        <v>388</v>
      </c>
      <c r="D80" s="58">
        <v>8.92</v>
      </c>
    </row>
    <row r="81" spans="1:4" x14ac:dyDescent="0.15">
      <c r="A81" s="56" t="s">
        <v>356</v>
      </c>
      <c r="B81" s="53">
        <v>14097</v>
      </c>
      <c r="C81" s="57" t="s">
        <v>389</v>
      </c>
      <c r="D81" s="58">
        <v>6.89</v>
      </c>
    </row>
    <row r="82" spans="1:4" x14ac:dyDescent="0.15">
      <c r="A82" s="56" t="s">
        <v>202</v>
      </c>
      <c r="B82" s="53">
        <v>14099</v>
      </c>
      <c r="C82" s="57" t="s">
        <v>390</v>
      </c>
      <c r="D82" s="58">
        <v>3.37</v>
      </c>
    </row>
    <row r="83" spans="1:4" x14ac:dyDescent="0.15">
      <c r="A83" s="56" t="s">
        <v>203</v>
      </c>
      <c r="B83" s="53">
        <v>14104</v>
      </c>
      <c r="C83" s="57" t="s">
        <v>391</v>
      </c>
      <c r="D83" s="58">
        <v>1.74</v>
      </c>
    </row>
    <row r="84" spans="1:4" x14ac:dyDescent="0.15">
      <c r="A84" s="56" t="s">
        <v>204</v>
      </c>
      <c r="B84" s="53">
        <v>14117</v>
      </c>
      <c r="C84" s="57" t="s">
        <v>392</v>
      </c>
      <c r="D84" s="58">
        <v>7.02</v>
      </c>
    </row>
    <row r="85" spans="1:4" x14ac:dyDescent="0.15">
      <c r="A85" s="56" t="s">
        <v>205</v>
      </c>
      <c r="B85" s="53">
        <v>14172</v>
      </c>
      <c r="C85" s="57" t="s">
        <v>393</v>
      </c>
      <c r="D85" s="58">
        <v>13.68</v>
      </c>
    </row>
    <row r="86" spans="1:4" x14ac:dyDescent="0.15">
      <c r="A86" s="56" t="s">
        <v>206</v>
      </c>
      <c r="B86" s="53">
        <v>14400</v>
      </c>
      <c r="C86" s="57" t="s">
        <v>394</v>
      </c>
      <c r="D86" s="58">
        <v>7.28</v>
      </c>
    </row>
    <row r="87" spans="1:4" x14ac:dyDescent="0.15">
      <c r="A87" s="56" t="s">
        <v>207</v>
      </c>
      <c r="B87" s="53">
        <v>15201</v>
      </c>
      <c r="C87" s="57" t="s">
        <v>395</v>
      </c>
      <c r="D87" s="58">
        <v>138.86000000000001</v>
      </c>
    </row>
    <row r="88" spans="1:4" x14ac:dyDescent="0.15">
      <c r="A88" s="56" t="s">
        <v>208</v>
      </c>
      <c r="B88" s="53">
        <v>15204</v>
      </c>
      <c r="C88" s="57" t="s">
        <v>396</v>
      </c>
      <c r="D88" s="58">
        <v>23.11</v>
      </c>
    </row>
    <row r="89" spans="1:4" x14ac:dyDescent="0.15">
      <c r="A89" s="56" t="s">
        <v>209</v>
      </c>
      <c r="B89" s="53">
        <v>15206</v>
      </c>
      <c r="C89" s="57" t="s">
        <v>397</v>
      </c>
      <c r="D89" s="58">
        <v>26.51</v>
      </c>
    </row>
    <row r="90" spans="1:4" x14ac:dyDescent="0.15">
      <c r="A90" s="56" t="s">
        <v>210</v>
      </c>
      <c r="B90" s="53">
        <v>16020</v>
      </c>
      <c r="C90" s="57" t="s">
        <v>398</v>
      </c>
      <c r="D90" s="58">
        <v>3</v>
      </c>
    </row>
    <row r="91" spans="1:4" x14ac:dyDescent="0.15">
      <c r="A91" s="56" t="s">
        <v>211</v>
      </c>
      <c r="B91" s="53">
        <v>16046</v>
      </c>
      <c r="C91" s="57" t="s">
        <v>399</v>
      </c>
      <c r="D91" s="58">
        <v>2.71</v>
      </c>
    </row>
    <row r="92" spans="1:4" x14ac:dyDescent="0.15">
      <c r="A92" s="56" t="s">
        <v>212</v>
      </c>
      <c r="B92" s="53">
        <v>16048</v>
      </c>
      <c r="C92" s="57" t="s">
        <v>400</v>
      </c>
      <c r="D92" s="58">
        <v>15.03</v>
      </c>
    </row>
    <row r="93" spans="1:4" x14ac:dyDescent="0.15">
      <c r="A93" s="56" t="s">
        <v>213</v>
      </c>
      <c r="B93" s="53">
        <v>16049</v>
      </c>
      <c r="C93" s="57" t="s">
        <v>401</v>
      </c>
      <c r="D93" s="58">
        <v>23.8</v>
      </c>
    </row>
    <row r="94" spans="1:4" x14ac:dyDescent="0.15">
      <c r="A94" s="56" t="s">
        <v>214</v>
      </c>
      <c r="B94" s="53">
        <v>16050</v>
      </c>
      <c r="C94" s="57" t="s">
        <v>402</v>
      </c>
      <c r="D94" s="58">
        <v>31.9</v>
      </c>
    </row>
    <row r="95" spans="1:4" x14ac:dyDescent="0.15">
      <c r="A95" s="56" t="s">
        <v>215</v>
      </c>
      <c r="B95" s="53">
        <v>17001</v>
      </c>
      <c r="C95" s="57" t="s">
        <v>403</v>
      </c>
      <c r="D95" s="58">
        <v>1101.1300000000001</v>
      </c>
    </row>
    <row r="96" spans="1:4" x14ac:dyDescent="0.15">
      <c r="A96" s="56" t="s">
        <v>216</v>
      </c>
      <c r="B96" s="53">
        <v>17210</v>
      </c>
      <c r="C96" s="57" t="s">
        <v>404</v>
      </c>
      <c r="D96" s="58">
        <v>425.16</v>
      </c>
    </row>
    <row r="97" spans="1:4" x14ac:dyDescent="0.15">
      <c r="A97" s="56" t="s">
        <v>217</v>
      </c>
      <c r="B97" s="53">
        <v>17216</v>
      </c>
      <c r="C97" s="57" t="s">
        <v>405</v>
      </c>
      <c r="D97" s="58">
        <v>102.09</v>
      </c>
    </row>
    <row r="98" spans="1:4" x14ac:dyDescent="0.15">
      <c r="A98" s="56" t="s">
        <v>218</v>
      </c>
      <c r="B98" s="53">
        <v>17400</v>
      </c>
      <c r="C98" s="57" t="s">
        <v>406</v>
      </c>
      <c r="D98" s="58">
        <v>97.01</v>
      </c>
    </row>
    <row r="99" spans="1:4" x14ac:dyDescent="0.15">
      <c r="A99" s="56" t="s">
        <v>219</v>
      </c>
      <c r="B99" s="53">
        <v>17401</v>
      </c>
      <c r="C99" s="57" t="s">
        <v>407</v>
      </c>
      <c r="D99" s="58">
        <v>402.6</v>
      </c>
    </row>
    <row r="100" spans="1:4" x14ac:dyDescent="0.15">
      <c r="A100" s="56" t="s">
        <v>220</v>
      </c>
      <c r="B100" s="53">
        <v>17402</v>
      </c>
      <c r="C100" s="57" t="s">
        <v>408</v>
      </c>
      <c r="D100" s="58">
        <v>42.26</v>
      </c>
    </row>
    <row r="101" spans="1:4" x14ac:dyDescent="0.15">
      <c r="A101" s="56" t="s">
        <v>221</v>
      </c>
      <c r="B101" s="53">
        <v>17403</v>
      </c>
      <c r="C101" s="57" t="s">
        <v>409</v>
      </c>
      <c r="D101" s="58">
        <v>307.12</v>
      </c>
    </row>
    <row r="102" spans="1:4" x14ac:dyDescent="0.15">
      <c r="A102" s="56" t="s">
        <v>222</v>
      </c>
      <c r="B102" s="53">
        <v>17404</v>
      </c>
      <c r="C102" s="57" t="s">
        <v>410</v>
      </c>
      <c r="D102" s="58">
        <v>5.3</v>
      </c>
    </row>
    <row r="103" spans="1:4" x14ac:dyDescent="0.15">
      <c r="A103" s="56" t="s">
        <v>223</v>
      </c>
      <c r="B103" s="53">
        <v>17405</v>
      </c>
      <c r="C103" s="57" t="s">
        <v>411</v>
      </c>
      <c r="D103" s="58">
        <v>467.44</v>
      </c>
    </row>
    <row r="104" spans="1:4" x14ac:dyDescent="0.15">
      <c r="A104" s="56" t="s">
        <v>52</v>
      </c>
      <c r="B104" s="53">
        <v>17406</v>
      </c>
      <c r="C104" s="57" t="s">
        <v>412</v>
      </c>
      <c r="D104" s="58">
        <v>59.32</v>
      </c>
    </row>
    <row r="105" spans="1:4" x14ac:dyDescent="0.15">
      <c r="A105" s="56" t="s">
        <v>224</v>
      </c>
      <c r="B105" s="53">
        <v>17407</v>
      </c>
      <c r="C105" s="57" t="s">
        <v>413</v>
      </c>
      <c r="D105" s="58">
        <v>65.22</v>
      </c>
    </row>
    <row r="106" spans="1:4" x14ac:dyDescent="0.15">
      <c r="A106" s="56" t="s">
        <v>225</v>
      </c>
      <c r="B106" s="53">
        <v>17408</v>
      </c>
      <c r="C106" s="57" t="s">
        <v>414</v>
      </c>
      <c r="D106" s="58">
        <v>333.36</v>
      </c>
    </row>
    <row r="107" spans="1:4" x14ac:dyDescent="0.15">
      <c r="A107" s="56" t="s">
        <v>226</v>
      </c>
      <c r="B107" s="53">
        <v>17409</v>
      </c>
      <c r="C107" s="57" t="s">
        <v>415</v>
      </c>
      <c r="D107" s="58">
        <v>156.55000000000001</v>
      </c>
    </row>
    <row r="108" spans="1:4" x14ac:dyDescent="0.15">
      <c r="A108" s="56" t="s">
        <v>227</v>
      </c>
      <c r="B108" s="53">
        <v>17410</v>
      </c>
      <c r="C108" s="57" t="s">
        <v>416</v>
      </c>
      <c r="D108" s="58">
        <v>112.6</v>
      </c>
    </row>
    <row r="109" spans="1:4" x14ac:dyDescent="0.15">
      <c r="A109" s="56" t="s">
        <v>228</v>
      </c>
      <c r="B109" s="53">
        <v>17411</v>
      </c>
      <c r="C109" s="57" t="s">
        <v>417</v>
      </c>
      <c r="D109" s="58">
        <v>430.63</v>
      </c>
    </row>
    <row r="110" spans="1:4" x14ac:dyDescent="0.15">
      <c r="A110" s="56" t="s">
        <v>229</v>
      </c>
      <c r="B110" s="53">
        <v>17412</v>
      </c>
      <c r="C110" s="57" t="s">
        <v>418</v>
      </c>
      <c r="D110" s="58">
        <v>225.88</v>
      </c>
    </row>
    <row r="111" spans="1:4" x14ac:dyDescent="0.15">
      <c r="A111" s="56" t="s">
        <v>230</v>
      </c>
      <c r="B111" s="53">
        <v>17414</v>
      </c>
      <c r="C111" s="57" t="s">
        <v>419</v>
      </c>
      <c r="D111" s="58">
        <v>564.42999999999995</v>
      </c>
    </row>
    <row r="112" spans="1:4" x14ac:dyDescent="0.15">
      <c r="A112" s="56" t="s">
        <v>231</v>
      </c>
      <c r="B112" s="53">
        <v>17415</v>
      </c>
      <c r="C112" s="57" t="s">
        <v>420</v>
      </c>
      <c r="D112" s="58">
        <v>512.6</v>
      </c>
    </row>
    <row r="113" spans="1:4" x14ac:dyDescent="0.15">
      <c r="A113" s="56" t="s">
        <v>232</v>
      </c>
      <c r="B113" s="53">
        <v>17417</v>
      </c>
      <c r="C113" s="57" t="s">
        <v>421</v>
      </c>
      <c r="D113" s="58">
        <v>379.02</v>
      </c>
    </row>
    <row r="114" spans="1:4" x14ac:dyDescent="0.15">
      <c r="A114" s="56" t="s">
        <v>640</v>
      </c>
      <c r="B114" s="53" t="s">
        <v>620</v>
      </c>
      <c r="C114" s="57"/>
      <c r="D114" s="58"/>
    </row>
    <row r="115" spans="1:4" x14ac:dyDescent="0.15">
      <c r="A115" s="56" t="s">
        <v>613</v>
      </c>
      <c r="B115" s="53" t="s">
        <v>612</v>
      </c>
      <c r="C115" s="57"/>
      <c r="D115" s="58"/>
    </row>
    <row r="116" spans="1:4" x14ac:dyDescent="0.15">
      <c r="A116" s="56" t="s">
        <v>675</v>
      </c>
      <c r="B116" s="53">
        <v>17905</v>
      </c>
      <c r="C116" s="57"/>
      <c r="D116" s="58"/>
    </row>
    <row r="117" spans="1:4" x14ac:dyDescent="0.15">
      <c r="A117" s="56" t="s">
        <v>641</v>
      </c>
      <c r="B117" s="53" t="s">
        <v>621</v>
      </c>
      <c r="C117" s="57" t="s">
        <v>621</v>
      </c>
      <c r="D117" s="58">
        <v>5.78</v>
      </c>
    </row>
    <row r="118" spans="1:4" x14ac:dyDescent="0.15">
      <c r="A118" s="56" t="s">
        <v>676</v>
      </c>
      <c r="B118" s="53">
        <v>17910</v>
      </c>
      <c r="C118" s="57">
        <v>17910</v>
      </c>
      <c r="D118" s="58">
        <v>12.52</v>
      </c>
    </row>
    <row r="119" spans="1:4" x14ac:dyDescent="0.15">
      <c r="A119" s="56" t="s">
        <v>684</v>
      </c>
      <c r="B119" s="53">
        <v>17911</v>
      </c>
      <c r="C119" s="57" t="s">
        <v>683</v>
      </c>
      <c r="D119" s="66">
        <v>0.84</v>
      </c>
    </row>
    <row r="120" spans="1:4" x14ac:dyDescent="0.15">
      <c r="A120" s="56" t="s">
        <v>707</v>
      </c>
      <c r="B120" s="53">
        <v>17915</v>
      </c>
      <c r="C120" s="57" t="s">
        <v>695</v>
      </c>
      <c r="D120" s="58">
        <v>2.91</v>
      </c>
    </row>
    <row r="121" spans="1:4" x14ac:dyDescent="0.15">
      <c r="A121" s="56" t="s">
        <v>233</v>
      </c>
      <c r="B121" s="53">
        <v>18100</v>
      </c>
      <c r="C121" s="57" t="s">
        <v>422</v>
      </c>
      <c r="D121" s="58">
        <v>139.57</v>
      </c>
    </row>
    <row r="122" spans="1:4" x14ac:dyDescent="0.15">
      <c r="A122" s="56" t="s">
        <v>614</v>
      </c>
      <c r="B122" s="53">
        <v>18303</v>
      </c>
      <c r="C122" s="57" t="s">
        <v>423</v>
      </c>
      <c r="D122" s="58">
        <v>83.5</v>
      </c>
    </row>
    <row r="123" spans="1:4" x14ac:dyDescent="0.15">
      <c r="A123" s="56" t="s">
        <v>234</v>
      </c>
      <c r="B123" s="53">
        <v>18400</v>
      </c>
      <c r="C123" s="57" t="s">
        <v>424</v>
      </c>
      <c r="D123" s="58">
        <v>133.26</v>
      </c>
    </row>
    <row r="124" spans="1:4" x14ac:dyDescent="0.15">
      <c r="A124" s="56" t="s">
        <v>235</v>
      </c>
      <c r="B124" s="53">
        <v>18401</v>
      </c>
      <c r="C124" s="57" t="s">
        <v>425</v>
      </c>
      <c r="D124" s="58">
        <v>224.28</v>
      </c>
    </row>
    <row r="125" spans="1:4" x14ac:dyDescent="0.15">
      <c r="A125" s="56" t="s">
        <v>236</v>
      </c>
      <c r="B125" s="53">
        <v>18402</v>
      </c>
      <c r="C125" s="57" t="s">
        <v>426</v>
      </c>
      <c r="D125" s="58">
        <v>211.17</v>
      </c>
    </row>
    <row r="126" spans="1:4" x14ac:dyDescent="0.15">
      <c r="A126" s="56" t="s">
        <v>615</v>
      </c>
      <c r="B126" s="53">
        <v>18902</v>
      </c>
      <c r="C126" s="57" t="s">
        <v>622</v>
      </c>
      <c r="D126" s="58">
        <v>9.3000000000000007</v>
      </c>
    </row>
    <row r="127" spans="1:4" x14ac:dyDescent="0.15">
      <c r="A127" s="56" t="s">
        <v>237</v>
      </c>
      <c r="B127" s="53">
        <v>19007</v>
      </c>
      <c r="C127" s="57" t="s">
        <v>427</v>
      </c>
      <c r="D127" s="58">
        <v>1.1599999999999999</v>
      </c>
    </row>
    <row r="128" spans="1:4" x14ac:dyDescent="0.15">
      <c r="A128" s="56" t="s">
        <v>238</v>
      </c>
      <c r="B128" s="53">
        <v>19028</v>
      </c>
      <c r="C128" s="57" t="s">
        <v>428</v>
      </c>
      <c r="D128" s="58">
        <v>4.7699999999999996</v>
      </c>
    </row>
    <row r="129" spans="1:4" x14ac:dyDescent="0.15">
      <c r="A129" s="56" t="s">
        <v>239</v>
      </c>
      <c r="B129" s="53">
        <v>19400</v>
      </c>
      <c r="C129" s="57" t="s">
        <v>429</v>
      </c>
      <c r="D129" s="58">
        <v>6.66</v>
      </c>
    </row>
    <row r="130" spans="1:4" x14ac:dyDescent="0.15">
      <c r="A130" s="56" t="s">
        <v>240</v>
      </c>
      <c r="B130" s="53">
        <v>19401</v>
      </c>
      <c r="C130" s="57" t="s">
        <v>430</v>
      </c>
      <c r="D130" s="58">
        <v>67.98</v>
      </c>
    </row>
    <row r="131" spans="1:4" x14ac:dyDescent="0.15">
      <c r="A131" s="56" t="s">
        <v>241</v>
      </c>
      <c r="B131" s="53">
        <v>19403</v>
      </c>
      <c r="C131" s="57" t="s">
        <v>431</v>
      </c>
      <c r="D131" s="58">
        <v>16.82</v>
      </c>
    </row>
    <row r="132" spans="1:4" x14ac:dyDescent="0.15">
      <c r="A132" s="56" t="s">
        <v>242</v>
      </c>
      <c r="B132" s="53">
        <v>19404</v>
      </c>
      <c r="C132" s="57" t="s">
        <v>432</v>
      </c>
      <c r="D132" s="58">
        <v>24.6</v>
      </c>
    </row>
    <row r="133" spans="1:4" x14ac:dyDescent="0.15">
      <c r="A133" s="56" t="s">
        <v>243</v>
      </c>
      <c r="B133" s="53">
        <v>20094</v>
      </c>
      <c r="C133" s="57" t="s">
        <v>433</v>
      </c>
      <c r="D133" s="58">
        <v>5.96</v>
      </c>
    </row>
    <row r="134" spans="1:4" x14ac:dyDescent="0.15">
      <c r="A134" s="56" t="s">
        <v>244</v>
      </c>
      <c r="B134" s="53">
        <v>20203</v>
      </c>
      <c r="C134" s="57" t="s">
        <v>434</v>
      </c>
      <c r="D134" s="58">
        <v>3.75</v>
      </c>
    </row>
    <row r="135" spans="1:4" x14ac:dyDescent="0.15">
      <c r="A135" s="56" t="s">
        <v>245</v>
      </c>
      <c r="B135" s="53">
        <v>20215</v>
      </c>
      <c r="C135" s="57" t="s">
        <v>435</v>
      </c>
      <c r="D135" s="58">
        <v>3.22</v>
      </c>
    </row>
    <row r="136" spans="1:4" x14ac:dyDescent="0.15">
      <c r="A136" s="56" t="s">
        <v>246</v>
      </c>
      <c r="B136" s="53">
        <v>20400</v>
      </c>
      <c r="C136" s="57" t="s">
        <v>436</v>
      </c>
      <c r="D136" s="58">
        <v>6.38</v>
      </c>
    </row>
    <row r="137" spans="1:4" x14ac:dyDescent="0.15">
      <c r="A137" s="56" t="s">
        <v>247</v>
      </c>
      <c r="B137" s="53">
        <v>20401</v>
      </c>
      <c r="C137" s="57" t="s">
        <v>437</v>
      </c>
      <c r="D137" s="58">
        <v>5.66</v>
      </c>
    </row>
    <row r="138" spans="1:4" x14ac:dyDescent="0.15">
      <c r="A138" s="56" t="s">
        <v>248</v>
      </c>
      <c r="B138" s="53">
        <v>20402</v>
      </c>
      <c r="C138" s="57" t="s">
        <v>438</v>
      </c>
      <c r="D138" s="58">
        <v>5.84</v>
      </c>
    </row>
    <row r="139" spans="1:4" x14ac:dyDescent="0.15">
      <c r="A139" s="56" t="s">
        <v>249</v>
      </c>
      <c r="B139" s="53">
        <v>20403</v>
      </c>
      <c r="C139" s="57" t="s">
        <v>439</v>
      </c>
      <c r="D139" s="58">
        <v>1.75</v>
      </c>
    </row>
    <row r="140" spans="1:4" x14ac:dyDescent="0.15">
      <c r="A140" s="56" t="s">
        <v>250</v>
      </c>
      <c r="B140" s="53">
        <v>20404</v>
      </c>
      <c r="C140" s="57" t="s">
        <v>440</v>
      </c>
      <c r="D140" s="58">
        <v>29.62</v>
      </c>
    </row>
    <row r="141" spans="1:4" x14ac:dyDescent="0.15">
      <c r="A141" s="56" t="s">
        <v>251</v>
      </c>
      <c r="B141" s="53">
        <v>20405</v>
      </c>
      <c r="C141" s="57" t="s">
        <v>441</v>
      </c>
      <c r="D141" s="58">
        <v>29.24</v>
      </c>
    </row>
    <row r="142" spans="1:4" x14ac:dyDescent="0.15">
      <c r="A142" s="56" t="s">
        <v>252</v>
      </c>
      <c r="B142" s="53">
        <v>20406</v>
      </c>
      <c r="C142" s="57" t="s">
        <v>442</v>
      </c>
      <c r="D142" s="58">
        <v>5.15</v>
      </c>
    </row>
    <row r="143" spans="1:4" x14ac:dyDescent="0.15">
      <c r="A143" s="56" t="s">
        <v>253</v>
      </c>
      <c r="B143" s="53">
        <v>21014</v>
      </c>
      <c r="C143" s="57" t="s">
        <v>443</v>
      </c>
      <c r="D143" s="58">
        <v>15.94</v>
      </c>
    </row>
    <row r="144" spans="1:4" x14ac:dyDescent="0.15">
      <c r="A144" s="56" t="s">
        <v>254</v>
      </c>
      <c r="B144" s="53">
        <v>21036</v>
      </c>
      <c r="C144" s="57" t="s">
        <v>444</v>
      </c>
      <c r="D144" s="58">
        <v>2.2000000000000002</v>
      </c>
    </row>
    <row r="145" spans="1:4" x14ac:dyDescent="0.15">
      <c r="A145" s="56" t="s">
        <v>255</v>
      </c>
      <c r="B145" s="53">
        <v>21206</v>
      </c>
      <c r="C145" s="57" t="s">
        <v>445</v>
      </c>
      <c r="D145" s="58">
        <v>11.34</v>
      </c>
    </row>
    <row r="146" spans="1:4" x14ac:dyDescent="0.15">
      <c r="A146" s="56" t="s">
        <v>256</v>
      </c>
      <c r="B146" s="53">
        <v>21214</v>
      </c>
      <c r="C146" s="57" t="s">
        <v>446</v>
      </c>
      <c r="D146" s="58">
        <v>7.5</v>
      </c>
    </row>
    <row r="147" spans="1:4" x14ac:dyDescent="0.15">
      <c r="A147" s="56" t="s">
        <v>257</v>
      </c>
      <c r="B147" s="53">
        <v>21226</v>
      </c>
      <c r="C147" s="57" t="s">
        <v>447</v>
      </c>
      <c r="D147" s="58">
        <v>11.03</v>
      </c>
    </row>
    <row r="148" spans="1:4" x14ac:dyDescent="0.15">
      <c r="A148" s="56" t="s">
        <v>258</v>
      </c>
      <c r="B148" s="53">
        <v>21232</v>
      </c>
      <c r="C148" s="57" t="s">
        <v>448</v>
      </c>
      <c r="D148" s="58">
        <v>16.440000000000001</v>
      </c>
    </row>
    <row r="149" spans="1:4" x14ac:dyDescent="0.15">
      <c r="A149" s="56" t="s">
        <v>259</v>
      </c>
      <c r="B149" s="53">
        <v>21234</v>
      </c>
      <c r="C149" s="57" t="s">
        <v>449</v>
      </c>
      <c r="D149" s="58">
        <v>2.89</v>
      </c>
    </row>
    <row r="150" spans="1:4" x14ac:dyDescent="0.15">
      <c r="A150" s="56" t="s">
        <v>260</v>
      </c>
      <c r="B150" s="53">
        <v>21237</v>
      </c>
      <c r="C150" s="57" t="s">
        <v>450</v>
      </c>
      <c r="D150" s="58">
        <v>16.670000000000002</v>
      </c>
    </row>
    <row r="151" spans="1:4" x14ac:dyDescent="0.15">
      <c r="A151" s="56" t="s">
        <v>261</v>
      </c>
      <c r="B151" s="53">
        <v>21300</v>
      </c>
      <c r="C151" s="57" t="s">
        <v>451</v>
      </c>
      <c r="D151" s="58">
        <v>21</v>
      </c>
    </row>
    <row r="152" spans="1:4" x14ac:dyDescent="0.15">
      <c r="A152" s="56" t="s">
        <v>262</v>
      </c>
      <c r="B152" s="53">
        <v>21301</v>
      </c>
      <c r="C152" s="57" t="s">
        <v>452</v>
      </c>
      <c r="D152" s="58">
        <v>8</v>
      </c>
    </row>
    <row r="153" spans="1:4" x14ac:dyDescent="0.15">
      <c r="A153" s="56" t="s">
        <v>263</v>
      </c>
      <c r="B153" s="53">
        <v>21302</v>
      </c>
      <c r="C153" s="57" t="s">
        <v>453</v>
      </c>
      <c r="D153" s="58">
        <v>64.099999999999994</v>
      </c>
    </row>
    <row r="154" spans="1:4" x14ac:dyDescent="0.15">
      <c r="A154" s="56" t="s">
        <v>264</v>
      </c>
      <c r="B154" s="53">
        <v>21303</v>
      </c>
      <c r="C154" s="57" t="s">
        <v>454</v>
      </c>
      <c r="D154" s="58">
        <v>11.4</v>
      </c>
    </row>
    <row r="155" spans="1:4" x14ac:dyDescent="0.15">
      <c r="A155" s="56" t="s">
        <v>265</v>
      </c>
      <c r="B155" s="53">
        <v>21401</v>
      </c>
      <c r="C155" s="57" t="s">
        <v>455</v>
      </c>
      <c r="D155" s="58">
        <v>77.900000000000006</v>
      </c>
    </row>
    <row r="156" spans="1:4" x14ac:dyDescent="0.15">
      <c r="A156" s="56" t="s">
        <v>266</v>
      </c>
      <c r="B156" s="53">
        <v>22008</v>
      </c>
      <c r="C156" s="57" t="s">
        <v>456</v>
      </c>
      <c r="D156" s="58">
        <v>4.78</v>
      </c>
    </row>
    <row r="157" spans="1:4" x14ac:dyDescent="0.15">
      <c r="A157" s="56" t="s">
        <v>616</v>
      </c>
      <c r="B157" s="53">
        <v>22009</v>
      </c>
      <c r="C157" s="57" t="s">
        <v>457</v>
      </c>
      <c r="D157" s="58">
        <v>17</v>
      </c>
    </row>
    <row r="158" spans="1:4" x14ac:dyDescent="0.15">
      <c r="A158" s="56" t="s">
        <v>267</v>
      </c>
      <c r="B158" s="53">
        <v>22017</v>
      </c>
      <c r="C158" s="57" t="s">
        <v>458</v>
      </c>
      <c r="D158" s="58">
        <v>4.09</v>
      </c>
    </row>
    <row r="159" spans="1:4" x14ac:dyDescent="0.15">
      <c r="A159" s="56" t="s">
        <v>268</v>
      </c>
      <c r="B159" s="53">
        <v>22073</v>
      </c>
      <c r="C159" s="57" t="s">
        <v>459</v>
      </c>
      <c r="D159" s="58">
        <v>3.74</v>
      </c>
    </row>
    <row r="160" spans="1:4" x14ac:dyDescent="0.15">
      <c r="A160" s="56" t="s">
        <v>269</v>
      </c>
      <c r="B160" s="53">
        <v>22105</v>
      </c>
      <c r="C160" s="57" t="s">
        <v>460</v>
      </c>
      <c r="D160" s="58">
        <v>6.85</v>
      </c>
    </row>
    <row r="161" spans="1:4" x14ac:dyDescent="0.15">
      <c r="A161" s="56" t="s">
        <v>270</v>
      </c>
      <c r="B161" s="53">
        <v>22200</v>
      </c>
      <c r="C161" s="57" t="s">
        <v>461</v>
      </c>
      <c r="D161" s="58">
        <v>7.02</v>
      </c>
    </row>
    <row r="162" spans="1:4" x14ac:dyDescent="0.15">
      <c r="A162" s="56" t="s">
        <v>271</v>
      </c>
      <c r="B162" s="53">
        <v>22204</v>
      </c>
      <c r="C162" s="57" t="s">
        <v>462</v>
      </c>
      <c r="D162" s="58">
        <v>4.7300000000000004</v>
      </c>
    </row>
    <row r="163" spans="1:4" x14ac:dyDescent="0.15">
      <c r="A163" s="56" t="s">
        <v>272</v>
      </c>
      <c r="B163" s="53">
        <v>22207</v>
      </c>
      <c r="C163" s="57" t="s">
        <v>463</v>
      </c>
      <c r="D163" s="58">
        <v>11.51</v>
      </c>
    </row>
    <row r="164" spans="1:4" x14ac:dyDescent="0.15">
      <c r="A164" s="56" t="s">
        <v>273</v>
      </c>
      <c r="B164" s="53">
        <v>23042</v>
      </c>
      <c r="C164" s="57" t="s">
        <v>464</v>
      </c>
      <c r="D164" s="58">
        <v>4.91</v>
      </c>
    </row>
    <row r="165" spans="1:4" x14ac:dyDescent="0.15">
      <c r="A165" s="56" t="s">
        <v>274</v>
      </c>
      <c r="B165" s="53">
        <v>23054</v>
      </c>
      <c r="C165" s="57" t="s">
        <v>465</v>
      </c>
      <c r="D165" s="58">
        <v>5</v>
      </c>
    </row>
    <row r="166" spans="1:4" x14ac:dyDescent="0.15">
      <c r="A166" s="56" t="s">
        <v>275</v>
      </c>
      <c r="B166" s="53">
        <v>23309</v>
      </c>
      <c r="C166" s="57" t="s">
        <v>466</v>
      </c>
      <c r="D166" s="58">
        <v>112.76</v>
      </c>
    </row>
    <row r="167" spans="1:4" x14ac:dyDescent="0.15">
      <c r="A167" s="56" t="s">
        <v>70</v>
      </c>
      <c r="B167" s="53">
        <v>23311</v>
      </c>
      <c r="C167" s="57" t="s">
        <v>467</v>
      </c>
      <c r="D167" s="58">
        <v>5.6</v>
      </c>
    </row>
    <row r="168" spans="1:4" x14ac:dyDescent="0.15">
      <c r="A168" s="56" t="s">
        <v>276</v>
      </c>
      <c r="B168" s="53">
        <v>23402</v>
      </c>
      <c r="C168" s="57" t="s">
        <v>468</v>
      </c>
      <c r="D168" s="58">
        <v>16.5</v>
      </c>
    </row>
    <row r="169" spans="1:4" x14ac:dyDescent="0.15">
      <c r="A169" s="56" t="s">
        <v>277</v>
      </c>
      <c r="B169" s="53">
        <v>23403</v>
      </c>
      <c r="C169" s="57" t="s">
        <v>469</v>
      </c>
      <c r="D169" s="58">
        <v>61.97</v>
      </c>
    </row>
    <row r="170" spans="1:4" x14ac:dyDescent="0.15">
      <c r="A170" s="56" t="s">
        <v>278</v>
      </c>
      <c r="B170" s="53">
        <v>23404</v>
      </c>
      <c r="C170" s="57" t="s">
        <v>470</v>
      </c>
      <c r="D170" s="58">
        <v>11.46</v>
      </c>
    </row>
    <row r="171" spans="1:4" x14ac:dyDescent="0.15">
      <c r="A171" s="56" t="s">
        <v>279</v>
      </c>
      <c r="B171" s="53">
        <v>24014</v>
      </c>
      <c r="C171" s="57" t="s">
        <v>471</v>
      </c>
      <c r="D171" s="58">
        <v>6.11</v>
      </c>
    </row>
    <row r="172" spans="1:4" x14ac:dyDescent="0.15">
      <c r="A172" s="56" t="s">
        <v>280</v>
      </c>
      <c r="B172" s="53">
        <v>24019</v>
      </c>
      <c r="C172" s="57" t="s">
        <v>472</v>
      </c>
      <c r="D172" s="58">
        <v>53.03</v>
      </c>
    </row>
    <row r="173" spans="1:4" x14ac:dyDescent="0.15">
      <c r="A173" s="56" t="s">
        <v>281</v>
      </c>
      <c r="B173" s="53">
        <v>24105</v>
      </c>
      <c r="C173" s="57" t="s">
        <v>473</v>
      </c>
      <c r="D173" s="58">
        <v>30.82</v>
      </c>
    </row>
    <row r="174" spans="1:4" x14ac:dyDescent="0.15">
      <c r="A174" s="56" t="s">
        <v>282</v>
      </c>
      <c r="B174" s="53">
        <v>24111</v>
      </c>
      <c r="C174" s="57" t="s">
        <v>474</v>
      </c>
      <c r="D174" s="58">
        <v>20.87</v>
      </c>
    </row>
    <row r="175" spans="1:4" x14ac:dyDescent="0.15">
      <c r="A175" s="56" t="s">
        <v>283</v>
      </c>
      <c r="B175" s="53">
        <v>24122</v>
      </c>
      <c r="C175" s="57" t="s">
        <v>475</v>
      </c>
      <c r="D175" s="58">
        <v>10.89</v>
      </c>
    </row>
    <row r="176" spans="1:4" x14ac:dyDescent="0.15">
      <c r="A176" s="56" t="s">
        <v>284</v>
      </c>
      <c r="B176" s="53">
        <v>24350</v>
      </c>
      <c r="C176" s="57" t="s">
        <v>476</v>
      </c>
      <c r="D176" s="58">
        <v>20.54</v>
      </c>
    </row>
    <row r="177" spans="1:4" x14ac:dyDescent="0.15">
      <c r="A177" s="56" t="s">
        <v>285</v>
      </c>
      <c r="B177" s="53">
        <v>24404</v>
      </c>
      <c r="C177" s="57" t="s">
        <v>477</v>
      </c>
      <c r="D177" s="58">
        <v>26.68</v>
      </c>
    </row>
    <row r="178" spans="1:4" x14ac:dyDescent="0.15">
      <c r="A178" s="56" t="s">
        <v>286</v>
      </c>
      <c r="B178" s="53">
        <v>24410</v>
      </c>
      <c r="C178" s="57" t="s">
        <v>478</v>
      </c>
      <c r="D178" s="58">
        <v>12.1</v>
      </c>
    </row>
    <row r="179" spans="1:4" x14ac:dyDescent="0.15">
      <c r="A179" s="56" t="s">
        <v>287</v>
      </c>
      <c r="B179" s="53">
        <v>25101</v>
      </c>
      <c r="C179" s="57" t="s">
        <v>479</v>
      </c>
      <c r="D179" s="58">
        <v>30.86</v>
      </c>
    </row>
    <row r="180" spans="1:4" x14ac:dyDescent="0.15">
      <c r="A180" s="56" t="s">
        <v>288</v>
      </c>
      <c r="B180" s="53">
        <v>25116</v>
      </c>
      <c r="C180" s="57" t="s">
        <v>480</v>
      </c>
      <c r="D180" s="58">
        <v>11.12</v>
      </c>
    </row>
    <row r="181" spans="1:4" x14ac:dyDescent="0.15">
      <c r="A181" s="56" t="s">
        <v>289</v>
      </c>
      <c r="B181" s="53">
        <v>25118</v>
      </c>
      <c r="C181" s="57" t="s">
        <v>481</v>
      </c>
      <c r="D181" s="58">
        <v>10.27</v>
      </c>
    </row>
    <row r="182" spans="1:4" x14ac:dyDescent="0.15">
      <c r="A182" s="56" t="s">
        <v>360</v>
      </c>
      <c r="B182" s="53">
        <v>25155</v>
      </c>
      <c r="C182" s="57" t="s">
        <v>482</v>
      </c>
      <c r="D182" s="58">
        <v>8.26</v>
      </c>
    </row>
    <row r="183" spans="1:4" x14ac:dyDescent="0.15">
      <c r="A183" s="56" t="s">
        <v>290</v>
      </c>
      <c r="B183" s="53">
        <v>25160</v>
      </c>
      <c r="C183" s="57" t="s">
        <v>483</v>
      </c>
      <c r="D183" s="58">
        <v>8.64</v>
      </c>
    </row>
    <row r="184" spans="1:4" x14ac:dyDescent="0.15">
      <c r="A184" s="56" t="s">
        <v>291</v>
      </c>
      <c r="B184" s="53">
        <v>25200</v>
      </c>
      <c r="C184" s="57" t="s">
        <v>484</v>
      </c>
      <c r="D184" s="58">
        <v>3.52</v>
      </c>
    </row>
    <row r="185" spans="1:4" x14ac:dyDescent="0.15">
      <c r="A185" s="56" t="s">
        <v>292</v>
      </c>
      <c r="B185" s="53">
        <v>26056</v>
      </c>
      <c r="C185" s="57" t="s">
        <v>485</v>
      </c>
      <c r="D185" s="58">
        <v>24.73</v>
      </c>
    </row>
    <row r="186" spans="1:4" x14ac:dyDescent="0.15">
      <c r="A186" s="56" t="s">
        <v>293</v>
      </c>
      <c r="B186" s="53">
        <v>26059</v>
      </c>
      <c r="C186" s="57" t="s">
        <v>486</v>
      </c>
      <c r="D186" s="58">
        <v>11.22</v>
      </c>
    </row>
    <row r="187" spans="1:4" x14ac:dyDescent="0.15">
      <c r="A187" s="56" t="s">
        <v>294</v>
      </c>
      <c r="B187" s="53">
        <v>26070</v>
      </c>
      <c r="C187" s="57" t="s">
        <v>487</v>
      </c>
      <c r="D187" s="58">
        <v>11.11</v>
      </c>
    </row>
    <row r="188" spans="1:4" x14ac:dyDescent="0.15">
      <c r="A188" s="56" t="s">
        <v>295</v>
      </c>
      <c r="B188" s="53">
        <v>27001</v>
      </c>
      <c r="C188" s="57" t="s">
        <v>488</v>
      </c>
      <c r="D188" s="58">
        <v>67.08</v>
      </c>
    </row>
    <row r="189" spans="1:4" x14ac:dyDescent="0.15">
      <c r="A189" s="56" t="s">
        <v>296</v>
      </c>
      <c r="B189" s="53">
        <v>27003</v>
      </c>
      <c r="C189" s="57" t="s">
        <v>489</v>
      </c>
      <c r="D189" s="58">
        <v>425.05</v>
      </c>
    </row>
    <row r="190" spans="1:4" x14ac:dyDescent="0.15">
      <c r="A190" s="56" t="s">
        <v>297</v>
      </c>
      <c r="B190" s="53">
        <v>27010</v>
      </c>
      <c r="C190" s="57" t="s">
        <v>490</v>
      </c>
      <c r="D190" s="58">
        <v>610.5</v>
      </c>
    </row>
    <row r="191" spans="1:4" x14ac:dyDescent="0.15">
      <c r="A191" s="56" t="s">
        <v>298</v>
      </c>
      <c r="B191" s="53">
        <v>27019</v>
      </c>
      <c r="C191" s="57" t="s">
        <v>491</v>
      </c>
      <c r="D191" s="58">
        <v>4.8899999999999997</v>
      </c>
    </row>
    <row r="192" spans="1:4" x14ac:dyDescent="0.15">
      <c r="A192" s="56" t="s">
        <v>299</v>
      </c>
      <c r="B192" s="53">
        <v>27083</v>
      </c>
      <c r="C192" s="57" t="s">
        <v>492</v>
      </c>
      <c r="D192" s="58">
        <v>101.15</v>
      </c>
    </row>
    <row r="193" spans="1:4" x14ac:dyDescent="0.15">
      <c r="A193" s="56" t="s">
        <v>300</v>
      </c>
      <c r="B193" s="53">
        <v>27320</v>
      </c>
      <c r="C193" s="57" t="s">
        <v>493</v>
      </c>
      <c r="D193" s="58">
        <v>196.93</v>
      </c>
    </row>
    <row r="194" spans="1:4" x14ac:dyDescent="0.15">
      <c r="A194" s="56" t="s">
        <v>301</v>
      </c>
      <c r="B194" s="53">
        <v>27343</v>
      </c>
      <c r="C194" s="57" t="s">
        <v>494</v>
      </c>
      <c r="D194" s="58">
        <v>31.42</v>
      </c>
    </row>
    <row r="195" spans="1:4" x14ac:dyDescent="0.15">
      <c r="A195" s="56" t="s">
        <v>302</v>
      </c>
      <c r="B195" s="53">
        <v>27344</v>
      </c>
      <c r="C195" s="57" t="s">
        <v>495</v>
      </c>
      <c r="D195" s="58">
        <v>53.15</v>
      </c>
    </row>
    <row r="196" spans="1:4" x14ac:dyDescent="0.15">
      <c r="A196" s="56" t="s">
        <v>303</v>
      </c>
      <c r="B196" s="53">
        <v>27400</v>
      </c>
      <c r="C196" s="57" t="s">
        <v>496</v>
      </c>
      <c r="D196" s="58">
        <v>287.25</v>
      </c>
    </row>
    <row r="197" spans="1:4" x14ac:dyDescent="0.15">
      <c r="A197" s="56" t="s">
        <v>304</v>
      </c>
      <c r="B197" s="53">
        <v>27401</v>
      </c>
      <c r="C197" s="57" t="s">
        <v>497</v>
      </c>
      <c r="D197" s="58">
        <v>191.43</v>
      </c>
    </row>
    <row r="198" spans="1:4" x14ac:dyDescent="0.15">
      <c r="A198" s="56" t="s">
        <v>305</v>
      </c>
      <c r="B198" s="53">
        <v>27402</v>
      </c>
      <c r="C198" s="57" t="s">
        <v>498</v>
      </c>
      <c r="D198" s="58">
        <v>164.72</v>
      </c>
    </row>
    <row r="199" spans="1:4" x14ac:dyDescent="0.15">
      <c r="A199" s="56" t="s">
        <v>306</v>
      </c>
      <c r="B199" s="53">
        <v>27403</v>
      </c>
      <c r="C199" s="57" t="s">
        <v>499</v>
      </c>
      <c r="D199" s="58">
        <v>384.43</v>
      </c>
    </row>
    <row r="200" spans="1:4" x14ac:dyDescent="0.15">
      <c r="A200" s="56" t="s">
        <v>307</v>
      </c>
      <c r="B200" s="53">
        <v>27404</v>
      </c>
      <c r="C200" s="57" t="s">
        <v>500</v>
      </c>
      <c r="D200" s="58">
        <v>36.700000000000003</v>
      </c>
    </row>
    <row r="201" spans="1:4" x14ac:dyDescent="0.15">
      <c r="A201" s="56" t="s">
        <v>308</v>
      </c>
      <c r="B201" s="53">
        <v>27416</v>
      </c>
      <c r="C201" s="57" t="s">
        <v>501</v>
      </c>
      <c r="D201" s="58">
        <v>88.57</v>
      </c>
    </row>
    <row r="202" spans="1:4" x14ac:dyDescent="0.15">
      <c r="A202" s="56" t="s">
        <v>309</v>
      </c>
      <c r="B202" s="53">
        <v>27417</v>
      </c>
      <c r="C202" s="57" t="s">
        <v>502</v>
      </c>
      <c r="D202" s="58">
        <v>69.27</v>
      </c>
    </row>
    <row r="203" spans="1:4" x14ac:dyDescent="0.15">
      <c r="A203" s="56" t="s">
        <v>686</v>
      </c>
      <c r="B203" s="53">
        <v>27901</v>
      </c>
      <c r="C203" s="57" t="s">
        <v>685</v>
      </c>
      <c r="D203" s="58">
        <v>22.84</v>
      </c>
    </row>
    <row r="204" spans="1:4" x14ac:dyDescent="0.15">
      <c r="A204" s="56" t="s">
        <v>642</v>
      </c>
      <c r="B204" s="53" t="s">
        <v>623</v>
      </c>
      <c r="C204" s="57"/>
      <c r="D204" s="58"/>
    </row>
    <row r="205" spans="1:4" x14ac:dyDescent="0.15">
      <c r="A205" s="56" t="s">
        <v>59</v>
      </c>
      <c r="B205" s="53">
        <v>28010</v>
      </c>
      <c r="C205" s="57" t="s">
        <v>503</v>
      </c>
      <c r="D205" s="58">
        <v>1.38</v>
      </c>
    </row>
    <row r="206" spans="1:4" x14ac:dyDescent="0.15">
      <c r="A206" s="56" t="s">
        <v>71</v>
      </c>
      <c r="B206" s="53">
        <v>28137</v>
      </c>
      <c r="C206" s="57" t="s">
        <v>504</v>
      </c>
      <c r="D206" s="58">
        <v>20.53</v>
      </c>
    </row>
    <row r="207" spans="1:4" x14ac:dyDescent="0.15">
      <c r="A207" s="56" t="s">
        <v>72</v>
      </c>
      <c r="B207" s="53">
        <v>28144</v>
      </c>
      <c r="C207" s="57" t="s">
        <v>505</v>
      </c>
      <c r="D207" s="58">
        <v>9.01</v>
      </c>
    </row>
    <row r="208" spans="1:4" x14ac:dyDescent="0.15">
      <c r="A208" s="56" t="s">
        <v>73</v>
      </c>
      <c r="B208" s="53">
        <v>28149</v>
      </c>
      <c r="C208" s="57" t="s">
        <v>506</v>
      </c>
      <c r="D208" s="58">
        <v>18.12</v>
      </c>
    </row>
    <row r="209" spans="1:4" x14ac:dyDescent="0.15">
      <c r="A209" s="56" t="s">
        <v>310</v>
      </c>
      <c r="B209" s="53">
        <v>29011</v>
      </c>
      <c r="C209" s="57" t="s">
        <v>507</v>
      </c>
      <c r="D209" s="58">
        <v>15.21</v>
      </c>
    </row>
    <row r="210" spans="1:4" x14ac:dyDescent="0.15">
      <c r="A210" s="56" t="s">
        <v>74</v>
      </c>
      <c r="B210" s="53">
        <v>29100</v>
      </c>
      <c r="C210" s="57" t="s">
        <v>508</v>
      </c>
      <c r="D210" s="58">
        <v>87.24</v>
      </c>
    </row>
    <row r="211" spans="1:4" x14ac:dyDescent="0.15">
      <c r="A211" s="56" t="s">
        <v>75</v>
      </c>
      <c r="B211" s="53">
        <v>29101</v>
      </c>
      <c r="C211" s="57" t="s">
        <v>509</v>
      </c>
      <c r="D211" s="58">
        <v>110.78</v>
      </c>
    </row>
    <row r="212" spans="1:4" x14ac:dyDescent="0.15">
      <c r="A212" s="56" t="s">
        <v>311</v>
      </c>
      <c r="B212" s="53">
        <v>29103</v>
      </c>
      <c r="C212" s="57" t="s">
        <v>510</v>
      </c>
      <c r="D212" s="58">
        <v>58.33</v>
      </c>
    </row>
    <row r="213" spans="1:4" x14ac:dyDescent="0.15">
      <c r="A213" s="56" t="s">
        <v>312</v>
      </c>
      <c r="B213" s="53">
        <v>29311</v>
      </c>
      <c r="C213" s="57" t="s">
        <v>511</v>
      </c>
      <c r="D213" s="58">
        <v>17.579999999999998</v>
      </c>
    </row>
    <row r="214" spans="1:4" x14ac:dyDescent="0.15">
      <c r="A214" s="56" t="s">
        <v>313</v>
      </c>
      <c r="B214" s="53">
        <v>29317</v>
      </c>
      <c r="C214" s="57" t="s">
        <v>512</v>
      </c>
      <c r="D214" s="58">
        <v>9.1</v>
      </c>
    </row>
    <row r="215" spans="1:4" x14ac:dyDescent="0.15">
      <c r="A215" s="56" t="s">
        <v>617</v>
      </c>
      <c r="B215" s="53">
        <v>29320</v>
      </c>
      <c r="C215" s="57" t="s">
        <v>513</v>
      </c>
      <c r="D215" s="58">
        <v>141.44</v>
      </c>
    </row>
    <row r="216" spans="1:4" x14ac:dyDescent="0.15">
      <c r="A216" s="56" t="s">
        <v>314</v>
      </c>
      <c r="B216" s="53">
        <v>30002</v>
      </c>
      <c r="C216" s="57" t="s">
        <v>514</v>
      </c>
      <c r="D216" s="58">
        <v>1.85</v>
      </c>
    </row>
    <row r="217" spans="1:4" x14ac:dyDescent="0.15">
      <c r="A217" s="56" t="s">
        <v>315</v>
      </c>
      <c r="B217" s="53">
        <v>30029</v>
      </c>
      <c r="C217" s="57" t="s">
        <v>515</v>
      </c>
      <c r="D217" s="58">
        <v>1.48</v>
      </c>
    </row>
    <row r="218" spans="1:4" x14ac:dyDescent="0.15">
      <c r="A218" s="56" t="s">
        <v>316</v>
      </c>
      <c r="B218" s="53">
        <v>30031</v>
      </c>
      <c r="C218" s="57" t="s">
        <v>516</v>
      </c>
      <c r="D218" s="58">
        <v>2.1800000000000002</v>
      </c>
    </row>
    <row r="219" spans="1:4" x14ac:dyDescent="0.15">
      <c r="A219" s="56" t="s">
        <v>317</v>
      </c>
      <c r="B219" s="53">
        <v>30303</v>
      </c>
      <c r="C219" s="57" t="s">
        <v>517</v>
      </c>
      <c r="D219" s="58">
        <v>29.47</v>
      </c>
    </row>
    <row r="220" spans="1:4" x14ac:dyDescent="0.15">
      <c r="A220" s="56" t="s">
        <v>318</v>
      </c>
      <c r="B220" s="53">
        <v>31002</v>
      </c>
      <c r="C220" s="57" t="s">
        <v>518</v>
      </c>
      <c r="D220" s="58">
        <v>396.21</v>
      </c>
    </row>
    <row r="221" spans="1:4" x14ac:dyDescent="0.15">
      <c r="A221" s="56" t="s">
        <v>319</v>
      </c>
      <c r="B221" s="53">
        <v>31004</v>
      </c>
      <c r="C221" s="57" t="s">
        <v>519</v>
      </c>
      <c r="D221" s="58">
        <v>172.26</v>
      </c>
    </row>
    <row r="222" spans="1:4" x14ac:dyDescent="0.15">
      <c r="A222" s="56" t="s">
        <v>320</v>
      </c>
      <c r="B222" s="53">
        <v>31006</v>
      </c>
      <c r="C222" s="57" t="s">
        <v>520</v>
      </c>
      <c r="D222" s="58">
        <v>289.60000000000002</v>
      </c>
    </row>
    <row r="223" spans="1:4" x14ac:dyDescent="0.15">
      <c r="A223" s="56" t="s">
        <v>321</v>
      </c>
      <c r="B223" s="53">
        <v>31015</v>
      </c>
      <c r="C223" s="57" t="s">
        <v>521</v>
      </c>
      <c r="D223" s="58">
        <v>455.33</v>
      </c>
    </row>
    <row r="224" spans="1:4" x14ac:dyDescent="0.15">
      <c r="A224" s="56" t="s">
        <v>322</v>
      </c>
      <c r="B224" s="53">
        <v>31016</v>
      </c>
      <c r="C224" s="57" t="s">
        <v>522</v>
      </c>
      <c r="D224" s="58">
        <v>101.78</v>
      </c>
    </row>
    <row r="225" spans="1:4" x14ac:dyDescent="0.15">
      <c r="A225" s="56" t="s">
        <v>323</v>
      </c>
      <c r="B225" s="53">
        <v>31025</v>
      </c>
      <c r="C225" s="57" t="s">
        <v>523</v>
      </c>
      <c r="D225" s="58">
        <v>224.13</v>
      </c>
    </row>
    <row r="226" spans="1:4" x14ac:dyDescent="0.15">
      <c r="A226" s="56" t="s">
        <v>324</v>
      </c>
      <c r="B226" s="53">
        <v>31063</v>
      </c>
      <c r="C226" s="57" t="s">
        <v>524</v>
      </c>
      <c r="D226" s="58">
        <v>2.69</v>
      </c>
    </row>
    <row r="227" spans="1:4" x14ac:dyDescent="0.15">
      <c r="A227" s="56" t="s">
        <v>325</v>
      </c>
      <c r="B227" s="53">
        <v>31103</v>
      </c>
      <c r="C227" s="57" t="s">
        <v>525</v>
      </c>
      <c r="D227" s="58">
        <v>129.9</v>
      </c>
    </row>
    <row r="228" spans="1:4" x14ac:dyDescent="0.15">
      <c r="A228" s="56" t="s">
        <v>326</v>
      </c>
      <c r="B228" s="53">
        <v>31201</v>
      </c>
      <c r="C228" s="57" t="s">
        <v>526</v>
      </c>
      <c r="D228" s="58">
        <v>178.9</v>
      </c>
    </row>
    <row r="229" spans="1:4" x14ac:dyDescent="0.15">
      <c r="A229" s="56" t="s">
        <v>327</v>
      </c>
      <c r="B229" s="53">
        <v>31306</v>
      </c>
      <c r="C229" s="57" t="s">
        <v>527</v>
      </c>
      <c r="D229" s="58">
        <v>48.36</v>
      </c>
    </row>
    <row r="230" spans="1:4" x14ac:dyDescent="0.15">
      <c r="A230" s="56" t="s">
        <v>328</v>
      </c>
      <c r="B230" s="53">
        <v>31311</v>
      </c>
      <c r="C230" s="57" t="s">
        <v>528</v>
      </c>
      <c r="D230" s="58">
        <v>44.42</v>
      </c>
    </row>
    <row r="231" spans="1:4" x14ac:dyDescent="0.15">
      <c r="A231" s="56" t="s">
        <v>329</v>
      </c>
      <c r="B231" s="53">
        <v>31330</v>
      </c>
      <c r="C231" s="57" t="s">
        <v>529</v>
      </c>
      <c r="D231" s="58">
        <v>13.11</v>
      </c>
    </row>
    <row r="232" spans="1:4" x14ac:dyDescent="0.15">
      <c r="A232" s="56" t="s">
        <v>330</v>
      </c>
      <c r="B232" s="53">
        <v>31332</v>
      </c>
      <c r="C232" s="57" t="s">
        <v>530</v>
      </c>
      <c r="D232" s="58">
        <v>44.3</v>
      </c>
    </row>
    <row r="233" spans="1:4" x14ac:dyDescent="0.15">
      <c r="A233" s="56" t="s">
        <v>79</v>
      </c>
      <c r="B233" s="53">
        <v>31401</v>
      </c>
      <c r="C233" s="57" t="s">
        <v>531</v>
      </c>
      <c r="D233" s="58">
        <v>89.62</v>
      </c>
    </row>
    <row r="234" spans="1:4" x14ac:dyDescent="0.15">
      <c r="A234" s="56" t="s">
        <v>331</v>
      </c>
      <c r="B234" s="53">
        <v>32081</v>
      </c>
      <c r="C234" s="57" t="s">
        <v>532</v>
      </c>
      <c r="D234" s="58">
        <v>600.53</v>
      </c>
    </row>
    <row r="235" spans="1:4" x14ac:dyDescent="0.15">
      <c r="A235" s="56" t="s">
        <v>332</v>
      </c>
      <c r="B235" s="53">
        <v>32123</v>
      </c>
      <c r="C235" s="57" t="s">
        <v>533</v>
      </c>
      <c r="D235" s="58">
        <v>0.85</v>
      </c>
    </row>
    <row r="236" spans="1:4" x14ac:dyDescent="0.15">
      <c r="A236" s="56" t="s">
        <v>333</v>
      </c>
      <c r="B236" s="53">
        <v>32312</v>
      </c>
      <c r="C236" s="57"/>
      <c r="D236" s="58"/>
    </row>
    <row r="237" spans="1:4" x14ac:dyDescent="0.15">
      <c r="A237" s="56" t="s">
        <v>334</v>
      </c>
      <c r="B237" s="53">
        <v>32325</v>
      </c>
      <c r="C237" s="57" t="s">
        <v>535</v>
      </c>
      <c r="D237" s="58">
        <v>31.43</v>
      </c>
    </row>
    <row r="238" spans="1:4" x14ac:dyDescent="0.15">
      <c r="A238" s="56" t="s">
        <v>335</v>
      </c>
      <c r="B238" s="53">
        <v>32326</v>
      </c>
      <c r="C238" s="57" t="s">
        <v>536</v>
      </c>
      <c r="D238" s="58">
        <v>35.94</v>
      </c>
    </row>
    <row r="239" spans="1:4" x14ac:dyDescent="0.15">
      <c r="A239" s="56" t="s">
        <v>336</v>
      </c>
      <c r="B239" s="53">
        <v>32354</v>
      </c>
      <c r="C239" s="57" t="s">
        <v>537</v>
      </c>
      <c r="D239" s="58">
        <v>207.54</v>
      </c>
    </row>
    <row r="240" spans="1:4" x14ac:dyDescent="0.15">
      <c r="A240" s="56" t="s">
        <v>337</v>
      </c>
      <c r="B240" s="53">
        <v>32356</v>
      </c>
      <c r="C240" s="57" t="s">
        <v>538</v>
      </c>
      <c r="D240" s="58">
        <v>257.7</v>
      </c>
    </row>
    <row r="241" spans="1:4" x14ac:dyDescent="0.15">
      <c r="A241" s="56" t="s">
        <v>338</v>
      </c>
      <c r="B241" s="53">
        <v>32358</v>
      </c>
      <c r="C241" s="57" t="s">
        <v>539</v>
      </c>
      <c r="D241" s="58">
        <v>16.87</v>
      </c>
    </row>
    <row r="242" spans="1:4" x14ac:dyDescent="0.15">
      <c r="A242" s="56" t="s">
        <v>339</v>
      </c>
      <c r="B242" s="53">
        <v>32360</v>
      </c>
      <c r="C242" s="57" t="s">
        <v>540</v>
      </c>
      <c r="D242" s="58">
        <v>102.61</v>
      </c>
    </row>
    <row r="243" spans="1:4" x14ac:dyDescent="0.15">
      <c r="A243" s="56" t="s">
        <v>80</v>
      </c>
      <c r="B243" s="53">
        <v>32361</v>
      </c>
      <c r="C243" s="57" t="s">
        <v>541</v>
      </c>
      <c r="D243" s="58">
        <v>91.09</v>
      </c>
    </row>
    <row r="244" spans="1:4" x14ac:dyDescent="0.15">
      <c r="A244" s="56" t="s">
        <v>340</v>
      </c>
      <c r="B244" s="53">
        <v>32362</v>
      </c>
      <c r="C244" s="57" t="s">
        <v>542</v>
      </c>
      <c r="D244" s="58">
        <v>11.88</v>
      </c>
    </row>
    <row r="245" spans="1:4" x14ac:dyDescent="0.15">
      <c r="A245" s="56" t="s">
        <v>53</v>
      </c>
      <c r="B245" s="53">
        <v>32363</v>
      </c>
      <c r="C245" s="57" t="s">
        <v>543</v>
      </c>
      <c r="D245" s="58">
        <v>77.44</v>
      </c>
    </row>
    <row r="246" spans="1:4" x14ac:dyDescent="0.15">
      <c r="A246" s="56" t="s">
        <v>341</v>
      </c>
      <c r="B246" s="53">
        <v>32414</v>
      </c>
      <c r="C246" s="57" t="s">
        <v>544</v>
      </c>
      <c r="D246" s="58">
        <v>53.87</v>
      </c>
    </row>
    <row r="247" spans="1:4" x14ac:dyDescent="0.15">
      <c r="A247" s="56" t="s">
        <v>342</v>
      </c>
      <c r="B247" s="53">
        <v>32416</v>
      </c>
      <c r="C247" s="57" t="s">
        <v>545</v>
      </c>
      <c r="D247" s="58">
        <v>38.82</v>
      </c>
    </row>
    <row r="248" spans="1:4" x14ac:dyDescent="0.15">
      <c r="A248" s="56" t="s">
        <v>643</v>
      </c>
      <c r="B248" s="53" t="s">
        <v>624</v>
      </c>
      <c r="C248" s="57" t="s">
        <v>624</v>
      </c>
      <c r="D248" s="58">
        <v>6.17</v>
      </c>
    </row>
    <row r="249" spans="1:4" x14ac:dyDescent="0.15">
      <c r="A249" s="56" t="s">
        <v>644</v>
      </c>
      <c r="B249" s="53" t="s">
        <v>625</v>
      </c>
      <c r="C249" s="57" t="s">
        <v>625</v>
      </c>
      <c r="D249" s="58">
        <v>10.9</v>
      </c>
    </row>
    <row r="250" spans="1:4" x14ac:dyDescent="0.15">
      <c r="A250" s="56" t="s">
        <v>343</v>
      </c>
      <c r="B250" s="53">
        <v>33030</v>
      </c>
      <c r="C250" s="57" t="s">
        <v>546</v>
      </c>
      <c r="D250" s="58">
        <v>0.64</v>
      </c>
    </row>
    <row r="251" spans="1:4" x14ac:dyDescent="0.15">
      <c r="A251" s="56" t="s">
        <v>344</v>
      </c>
      <c r="B251" s="53">
        <v>33036</v>
      </c>
      <c r="C251" s="57" t="s">
        <v>547</v>
      </c>
      <c r="D251" s="58">
        <v>18.53</v>
      </c>
    </row>
    <row r="252" spans="1:4" x14ac:dyDescent="0.15">
      <c r="A252" s="56" t="s">
        <v>345</v>
      </c>
      <c r="B252" s="53">
        <v>33049</v>
      </c>
      <c r="C252" s="57" t="s">
        <v>548</v>
      </c>
      <c r="D252" s="58">
        <v>16.38</v>
      </c>
    </row>
    <row r="253" spans="1:4" x14ac:dyDescent="0.15">
      <c r="A253" s="56" t="s">
        <v>346</v>
      </c>
      <c r="B253" s="53">
        <v>33070</v>
      </c>
      <c r="C253" s="57" t="s">
        <v>549</v>
      </c>
      <c r="D253" s="58">
        <v>28.93</v>
      </c>
    </row>
    <row r="254" spans="1:4" x14ac:dyDescent="0.15">
      <c r="A254" s="56" t="s">
        <v>347</v>
      </c>
      <c r="B254" s="53">
        <v>33115</v>
      </c>
      <c r="C254" s="57" t="s">
        <v>550</v>
      </c>
      <c r="D254" s="58">
        <v>34.32</v>
      </c>
    </row>
    <row r="255" spans="1:4" x14ac:dyDescent="0.15">
      <c r="A255" s="56" t="s">
        <v>348</v>
      </c>
      <c r="B255" s="53">
        <v>33183</v>
      </c>
      <c r="C255" s="57" t="s">
        <v>551</v>
      </c>
      <c r="D255" s="58">
        <v>4.8899999999999997</v>
      </c>
    </row>
    <row r="256" spans="1:4" x14ac:dyDescent="0.15">
      <c r="A256" s="56" t="s">
        <v>349</v>
      </c>
      <c r="B256" s="53">
        <v>33202</v>
      </c>
      <c r="C256" s="57" t="s">
        <v>552</v>
      </c>
      <c r="D256" s="58">
        <v>1.1299999999999999</v>
      </c>
    </row>
    <row r="257" spans="1:4" x14ac:dyDescent="0.15">
      <c r="A257" s="56" t="s">
        <v>54</v>
      </c>
      <c r="B257" s="53">
        <v>33205</v>
      </c>
      <c r="C257" s="57" t="s">
        <v>553</v>
      </c>
      <c r="D257" s="58">
        <v>1.41</v>
      </c>
    </row>
    <row r="258" spans="1:4" x14ac:dyDescent="0.15">
      <c r="A258" s="56" t="s">
        <v>55</v>
      </c>
      <c r="B258" s="53">
        <v>33206</v>
      </c>
      <c r="C258" s="57" t="s">
        <v>554</v>
      </c>
      <c r="D258" s="58">
        <v>5.72</v>
      </c>
    </row>
    <row r="259" spans="1:4" x14ac:dyDescent="0.15">
      <c r="A259" s="56" t="s">
        <v>0</v>
      </c>
      <c r="B259" s="53">
        <v>33207</v>
      </c>
      <c r="C259" s="57" t="s">
        <v>555</v>
      </c>
      <c r="D259" s="58">
        <v>11.23</v>
      </c>
    </row>
    <row r="260" spans="1:4" x14ac:dyDescent="0.15">
      <c r="A260" s="56" t="s">
        <v>1</v>
      </c>
      <c r="B260" s="53">
        <v>33211</v>
      </c>
      <c r="C260" s="57" t="s">
        <v>556</v>
      </c>
      <c r="D260" s="58">
        <v>8.24</v>
      </c>
    </row>
    <row r="261" spans="1:4" x14ac:dyDescent="0.15">
      <c r="A261" s="56" t="s">
        <v>2</v>
      </c>
      <c r="B261" s="53">
        <v>33212</v>
      </c>
      <c r="C261" s="57" t="s">
        <v>557</v>
      </c>
      <c r="D261" s="58">
        <v>19.91</v>
      </c>
    </row>
    <row r="262" spans="1:4" x14ac:dyDescent="0.15">
      <c r="A262" s="56" t="s">
        <v>3</v>
      </c>
      <c r="B262" s="53">
        <v>34002</v>
      </c>
      <c r="C262" s="57" t="s">
        <v>558</v>
      </c>
      <c r="D262" s="58">
        <v>121.87</v>
      </c>
    </row>
    <row r="263" spans="1:4" x14ac:dyDescent="0.15">
      <c r="A263" s="56" t="s">
        <v>4</v>
      </c>
      <c r="B263" s="53">
        <v>34003</v>
      </c>
      <c r="C263" s="57" t="s">
        <v>559</v>
      </c>
      <c r="D263" s="58">
        <v>316.14999999999998</v>
      </c>
    </row>
    <row r="264" spans="1:4" x14ac:dyDescent="0.15">
      <c r="A264" s="56" t="s">
        <v>5</v>
      </c>
      <c r="B264" s="53">
        <v>34033</v>
      </c>
      <c r="C264" s="57" t="s">
        <v>560</v>
      </c>
      <c r="D264" s="58">
        <v>137.43</v>
      </c>
    </row>
    <row r="265" spans="1:4" x14ac:dyDescent="0.15">
      <c r="A265" s="56" t="s">
        <v>6</v>
      </c>
      <c r="B265" s="53">
        <v>34111</v>
      </c>
      <c r="C265" s="57" t="s">
        <v>561</v>
      </c>
      <c r="D265" s="58">
        <v>230.89</v>
      </c>
    </row>
    <row r="266" spans="1:4" x14ac:dyDescent="0.15">
      <c r="A266" s="56" t="s">
        <v>7</v>
      </c>
      <c r="B266" s="53">
        <v>34307</v>
      </c>
      <c r="C266" s="57" t="s">
        <v>562</v>
      </c>
      <c r="D266" s="58">
        <v>17.850000000000001</v>
      </c>
    </row>
    <row r="267" spans="1:4" x14ac:dyDescent="0.15">
      <c r="A267" s="56" t="s">
        <v>8</v>
      </c>
      <c r="B267" s="53">
        <v>34324</v>
      </c>
      <c r="C267" s="57" t="s">
        <v>563</v>
      </c>
      <c r="D267" s="58">
        <v>14.6</v>
      </c>
    </row>
    <row r="268" spans="1:4" x14ac:dyDescent="0.15">
      <c r="A268" s="56" t="s">
        <v>9</v>
      </c>
      <c r="B268" s="53">
        <v>34401</v>
      </c>
      <c r="C268" s="57" t="s">
        <v>564</v>
      </c>
      <c r="D268" s="58">
        <v>41.62</v>
      </c>
    </row>
    <row r="269" spans="1:4" x14ac:dyDescent="0.15">
      <c r="A269" s="56" t="s">
        <v>10</v>
      </c>
      <c r="B269" s="53">
        <v>34402</v>
      </c>
      <c r="C269" s="57" t="s">
        <v>565</v>
      </c>
      <c r="D269" s="58">
        <v>29.87</v>
      </c>
    </row>
    <row r="270" spans="1:4" x14ac:dyDescent="0.15">
      <c r="A270" s="56" t="s">
        <v>674</v>
      </c>
      <c r="B270" s="53">
        <v>34901</v>
      </c>
      <c r="C270" s="57" t="s">
        <v>673</v>
      </c>
      <c r="D270" s="58">
        <v>0.46</v>
      </c>
    </row>
    <row r="271" spans="1:4" x14ac:dyDescent="0.15">
      <c r="A271" s="56" t="s">
        <v>11</v>
      </c>
      <c r="B271" s="53">
        <v>35200</v>
      </c>
      <c r="C271" s="57" t="s">
        <v>566</v>
      </c>
      <c r="D271" s="58">
        <v>11.89</v>
      </c>
    </row>
    <row r="272" spans="1:4" x14ac:dyDescent="0.15">
      <c r="A272" s="56" t="s">
        <v>12</v>
      </c>
      <c r="B272" s="53">
        <v>36101</v>
      </c>
      <c r="C272" s="57" t="s">
        <v>567</v>
      </c>
      <c r="D272" s="58">
        <v>1.82</v>
      </c>
    </row>
    <row r="273" spans="1:4" x14ac:dyDescent="0.15">
      <c r="A273" s="56" t="s">
        <v>13</v>
      </c>
      <c r="B273" s="53">
        <v>36140</v>
      </c>
      <c r="C273" s="57" t="s">
        <v>568</v>
      </c>
      <c r="D273" s="58">
        <v>139.35</v>
      </c>
    </row>
    <row r="274" spans="1:4" x14ac:dyDescent="0.15">
      <c r="A274" s="56" t="s">
        <v>14</v>
      </c>
      <c r="B274" s="53">
        <v>36250</v>
      </c>
      <c r="C274" s="57" t="s">
        <v>569</v>
      </c>
      <c r="D274" s="58">
        <v>28.27</v>
      </c>
    </row>
    <row r="275" spans="1:4" x14ac:dyDescent="0.15">
      <c r="A275" s="56" t="s">
        <v>15</v>
      </c>
      <c r="B275" s="53">
        <v>36300</v>
      </c>
      <c r="C275" s="57" t="s">
        <v>570</v>
      </c>
      <c r="D275" s="58">
        <v>8.84</v>
      </c>
    </row>
    <row r="276" spans="1:4" x14ac:dyDescent="0.15">
      <c r="A276" s="56" t="s">
        <v>56</v>
      </c>
      <c r="B276" s="53">
        <v>36400</v>
      </c>
      <c r="C276" s="57" t="s">
        <v>571</v>
      </c>
      <c r="D276" s="58">
        <v>18.57</v>
      </c>
    </row>
    <row r="277" spans="1:4" x14ac:dyDescent="0.15">
      <c r="A277" s="56" t="s">
        <v>16</v>
      </c>
      <c r="B277" s="53">
        <v>36401</v>
      </c>
      <c r="C277" s="57" t="s">
        <v>572</v>
      </c>
      <c r="D277" s="58">
        <v>8.44</v>
      </c>
    </row>
    <row r="278" spans="1:4" x14ac:dyDescent="0.15">
      <c r="A278" s="56" t="s">
        <v>17</v>
      </c>
      <c r="B278" s="53">
        <v>36402</v>
      </c>
      <c r="C278" s="57" t="s">
        <v>573</v>
      </c>
      <c r="D278" s="58">
        <v>6.02</v>
      </c>
    </row>
    <row r="279" spans="1:4" x14ac:dyDescent="0.15">
      <c r="A279" s="56" t="s">
        <v>688</v>
      </c>
      <c r="B279" s="53">
        <v>36901</v>
      </c>
      <c r="C279" s="57" t="s">
        <v>687</v>
      </c>
      <c r="D279" s="58">
        <v>2.79</v>
      </c>
    </row>
    <row r="280" spans="1:4" x14ac:dyDescent="0.15">
      <c r="A280" s="56" t="s">
        <v>18</v>
      </c>
      <c r="B280" s="53">
        <v>37501</v>
      </c>
      <c r="C280" s="57" t="s">
        <v>574</v>
      </c>
      <c r="D280" s="58">
        <v>269.62</v>
      </c>
    </row>
    <row r="281" spans="1:4" x14ac:dyDescent="0.15">
      <c r="A281" s="56" t="s">
        <v>19</v>
      </c>
      <c r="B281" s="53">
        <v>37502</v>
      </c>
      <c r="C281" s="57" t="s">
        <v>575</v>
      </c>
      <c r="D281" s="58">
        <v>104.71</v>
      </c>
    </row>
    <row r="282" spans="1:4" x14ac:dyDescent="0.15">
      <c r="A282" s="56" t="s">
        <v>20</v>
      </c>
      <c r="B282" s="53">
        <v>37503</v>
      </c>
      <c r="C282" s="57" t="s">
        <v>576</v>
      </c>
      <c r="D282" s="58">
        <v>49.3</v>
      </c>
    </row>
    <row r="283" spans="1:4" x14ac:dyDescent="0.15">
      <c r="A283" s="56" t="s">
        <v>21</v>
      </c>
      <c r="B283" s="53">
        <v>37504</v>
      </c>
      <c r="C283" s="57" t="s">
        <v>577</v>
      </c>
      <c r="D283" s="58">
        <v>68.239999999999995</v>
      </c>
    </row>
    <row r="284" spans="1:4" x14ac:dyDescent="0.15">
      <c r="A284" s="56" t="s">
        <v>22</v>
      </c>
      <c r="B284" s="53">
        <v>37505</v>
      </c>
      <c r="C284" s="57" t="s">
        <v>578</v>
      </c>
      <c r="D284" s="58">
        <v>41.77</v>
      </c>
    </row>
    <row r="285" spans="1:4" x14ac:dyDescent="0.15">
      <c r="A285" s="56" t="s">
        <v>23</v>
      </c>
      <c r="B285" s="53">
        <v>37506</v>
      </c>
      <c r="C285" s="57" t="s">
        <v>579</v>
      </c>
      <c r="D285" s="58">
        <v>40.229999999999997</v>
      </c>
    </row>
    <row r="286" spans="1:4" x14ac:dyDescent="0.15">
      <c r="A286" s="56" t="s">
        <v>24</v>
      </c>
      <c r="B286" s="53">
        <v>37507</v>
      </c>
      <c r="C286" s="57" t="s">
        <v>580</v>
      </c>
      <c r="D286" s="58">
        <v>45.71</v>
      </c>
    </row>
    <row r="287" spans="1:4" x14ac:dyDescent="0.15">
      <c r="A287" s="56" t="s">
        <v>618</v>
      </c>
      <c r="B287" s="53">
        <v>37903</v>
      </c>
      <c r="C287" s="57"/>
      <c r="D287" s="58"/>
    </row>
    <row r="288" spans="1:4" x14ac:dyDescent="0.15">
      <c r="A288" s="56" t="s">
        <v>60</v>
      </c>
      <c r="B288" s="53">
        <v>38126</v>
      </c>
      <c r="C288" s="57" t="s">
        <v>581</v>
      </c>
      <c r="D288" s="58">
        <v>4.01</v>
      </c>
    </row>
    <row r="289" spans="1:4" x14ac:dyDescent="0.15">
      <c r="A289" s="56" t="s">
        <v>51</v>
      </c>
      <c r="B289" s="53">
        <v>38264</v>
      </c>
      <c r="C289" s="57" t="s">
        <v>582</v>
      </c>
      <c r="D289" s="58">
        <v>1.44</v>
      </c>
    </row>
    <row r="290" spans="1:4" x14ac:dyDescent="0.15">
      <c r="A290" s="56" t="s">
        <v>25</v>
      </c>
      <c r="B290" s="53">
        <v>38265</v>
      </c>
      <c r="C290" s="57" t="s">
        <v>583</v>
      </c>
      <c r="D290" s="58">
        <v>5.79</v>
      </c>
    </row>
    <row r="291" spans="1:4" x14ac:dyDescent="0.15">
      <c r="A291" s="56" t="s">
        <v>26</v>
      </c>
      <c r="B291" s="53">
        <v>38267</v>
      </c>
      <c r="C291" s="57" t="s">
        <v>584</v>
      </c>
      <c r="D291" s="58">
        <v>62.9</v>
      </c>
    </row>
    <row r="292" spans="1:4" x14ac:dyDescent="0.15">
      <c r="A292" s="56" t="s">
        <v>27</v>
      </c>
      <c r="B292" s="53">
        <v>38300</v>
      </c>
      <c r="C292" s="57" t="s">
        <v>585</v>
      </c>
      <c r="D292" s="58">
        <v>13.14</v>
      </c>
    </row>
    <row r="293" spans="1:4" x14ac:dyDescent="0.15">
      <c r="A293" s="56" t="s">
        <v>28</v>
      </c>
      <c r="B293" s="53">
        <v>38301</v>
      </c>
      <c r="C293" s="57" t="s">
        <v>586</v>
      </c>
      <c r="D293" s="58">
        <v>6.81</v>
      </c>
    </row>
    <row r="294" spans="1:4" x14ac:dyDescent="0.15">
      <c r="A294" s="56" t="s">
        <v>29</v>
      </c>
      <c r="B294" s="53">
        <v>38302</v>
      </c>
      <c r="C294" s="57" t="s">
        <v>587</v>
      </c>
      <c r="D294" s="58">
        <v>5.7</v>
      </c>
    </row>
    <row r="295" spans="1:4" x14ac:dyDescent="0.15">
      <c r="A295" s="56" t="s">
        <v>30</v>
      </c>
      <c r="B295" s="53">
        <v>38304</v>
      </c>
      <c r="C295" s="57" t="s">
        <v>588</v>
      </c>
      <c r="D295" s="58">
        <v>1.21</v>
      </c>
    </row>
    <row r="296" spans="1:4" x14ac:dyDescent="0.15">
      <c r="A296" s="56" t="s">
        <v>31</v>
      </c>
      <c r="B296" s="53">
        <v>38306</v>
      </c>
      <c r="C296" s="57" t="s">
        <v>589</v>
      </c>
      <c r="D296" s="58">
        <v>3.76</v>
      </c>
    </row>
    <row r="297" spans="1:4" x14ac:dyDescent="0.15">
      <c r="A297" s="56" t="s">
        <v>32</v>
      </c>
      <c r="B297" s="53">
        <v>38308</v>
      </c>
      <c r="C297" s="57" t="s">
        <v>590</v>
      </c>
      <c r="D297" s="58">
        <v>4.84</v>
      </c>
    </row>
    <row r="298" spans="1:4" x14ac:dyDescent="0.15">
      <c r="A298" s="56" t="s">
        <v>33</v>
      </c>
      <c r="B298" s="53">
        <v>38320</v>
      </c>
      <c r="C298" s="57" t="s">
        <v>591</v>
      </c>
      <c r="D298" s="58">
        <v>6.6</v>
      </c>
    </row>
    <row r="299" spans="1:4" x14ac:dyDescent="0.15">
      <c r="A299" s="56" t="s">
        <v>354</v>
      </c>
      <c r="B299" s="53">
        <v>38322</v>
      </c>
      <c r="C299" s="57" t="s">
        <v>592</v>
      </c>
      <c r="D299" s="58">
        <v>3.8</v>
      </c>
    </row>
    <row r="300" spans="1:4" x14ac:dyDescent="0.15">
      <c r="A300" s="56" t="s">
        <v>34</v>
      </c>
      <c r="B300" s="53">
        <v>38324</v>
      </c>
      <c r="C300" s="57" t="s">
        <v>593</v>
      </c>
      <c r="D300" s="58">
        <v>3.64</v>
      </c>
    </row>
    <row r="301" spans="1:4" x14ac:dyDescent="0.15">
      <c r="A301" s="56" t="s">
        <v>35</v>
      </c>
      <c r="B301" s="53">
        <v>39002</v>
      </c>
      <c r="C301" s="57" t="s">
        <v>594</v>
      </c>
      <c r="D301" s="58">
        <v>13.5</v>
      </c>
    </row>
    <row r="302" spans="1:4" x14ac:dyDescent="0.15">
      <c r="A302" s="56" t="s">
        <v>36</v>
      </c>
      <c r="B302" s="53">
        <v>39003</v>
      </c>
      <c r="C302" s="57" t="s">
        <v>595</v>
      </c>
      <c r="D302" s="58">
        <v>26.56</v>
      </c>
    </row>
    <row r="303" spans="1:4" x14ac:dyDescent="0.15">
      <c r="A303" s="56" t="s">
        <v>37</v>
      </c>
      <c r="B303" s="53">
        <v>39007</v>
      </c>
      <c r="C303" s="57" t="s">
        <v>596</v>
      </c>
      <c r="D303" s="58">
        <v>282.45</v>
      </c>
    </row>
    <row r="304" spans="1:4" x14ac:dyDescent="0.15">
      <c r="A304" s="56" t="s">
        <v>57</v>
      </c>
      <c r="B304" s="53">
        <v>39090</v>
      </c>
      <c r="C304" s="57" t="s">
        <v>597</v>
      </c>
      <c r="D304" s="58">
        <v>59.78</v>
      </c>
    </row>
    <row r="305" spans="1:4" x14ac:dyDescent="0.15">
      <c r="A305" s="56" t="s">
        <v>38</v>
      </c>
      <c r="B305" s="53">
        <v>39119</v>
      </c>
      <c r="C305" s="57" t="s">
        <v>598</v>
      </c>
      <c r="D305" s="58">
        <v>67.03</v>
      </c>
    </row>
    <row r="306" spans="1:4" x14ac:dyDescent="0.15">
      <c r="A306" s="56" t="s">
        <v>39</v>
      </c>
      <c r="B306" s="53">
        <v>39120</v>
      </c>
      <c r="C306" s="57" t="s">
        <v>599</v>
      </c>
      <c r="D306" s="58">
        <v>18.850000000000001</v>
      </c>
    </row>
    <row r="307" spans="1:4" x14ac:dyDescent="0.15">
      <c r="A307" s="56" t="s">
        <v>40</v>
      </c>
      <c r="B307" s="53">
        <v>39200</v>
      </c>
      <c r="C307" s="57" t="s">
        <v>600</v>
      </c>
      <c r="D307" s="58">
        <v>69.099999999999994</v>
      </c>
    </row>
    <row r="308" spans="1:4" x14ac:dyDescent="0.15">
      <c r="A308" s="56" t="s">
        <v>41</v>
      </c>
      <c r="B308" s="53">
        <v>39201</v>
      </c>
      <c r="C308" s="57" t="s">
        <v>601</v>
      </c>
      <c r="D308" s="58">
        <v>124.93</v>
      </c>
    </row>
    <row r="309" spans="1:4" x14ac:dyDescent="0.15">
      <c r="A309" s="56" t="s">
        <v>42</v>
      </c>
      <c r="B309" s="53">
        <v>39202</v>
      </c>
      <c r="C309" s="57" t="s">
        <v>602</v>
      </c>
      <c r="D309" s="58">
        <v>69.16</v>
      </c>
    </row>
    <row r="310" spans="1:4" x14ac:dyDescent="0.15">
      <c r="A310" s="56" t="s">
        <v>43</v>
      </c>
      <c r="B310" s="53">
        <v>39203</v>
      </c>
      <c r="C310" s="57" t="s">
        <v>603</v>
      </c>
      <c r="D310" s="58">
        <v>25.27</v>
      </c>
    </row>
    <row r="311" spans="1:4" x14ac:dyDescent="0.15">
      <c r="A311" s="56" t="s">
        <v>44</v>
      </c>
      <c r="B311" s="53">
        <v>39204</v>
      </c>
      <c r="C311" s="57" t="s">
        <v>604</v>
      </c>
      <c r="D311" s="58">
        <v>29.08</v>
      </c>
    </row>
    <row r="312" spans="1:4" x14ac:dyDescent="0.15">
      <c r="A312" s="56" t="s">
        <v>45</v>
      </c>
      <c r="B312" s="53">
        <v>39205</v>
      </c>
      <c r="C312" s="57" t="s">
        <v>605</v>
      </c>
      <c r="D312" s="58">
        <v>22.87</v>
      </c>
    </row>
    <row r="313" spans="1:4" x14ac:dyDescent="0.15">
      <c r="A313" s="56" t="s">
        <v>46</v>
      </c>
      <c r="B313" s="53">
        <v>39207</v>
      </c>
      <c r="C313" s="57" t="s">
        <v>606</v>
      </c>
      <c r="D313" s="58">
        <v>66.61</v>
      </c>
    </row>
    <row r="314" spans="1:4" x14ac:dyDescent="0.15">
      <c r="A314" s="56" t="s">
        <v>58</v>
      </c>
      <c r="B314" s="53">
        <v>39208</v>
      </c>
      <c r="C314" s="59" t="s">
        <v>607</v>
      </c>
      <c r="D314" s="58">
        <v>110.88</v>
      </c>
    </row>
    <row r="315" spans="1:4" x14ac:dyDescent="0.15">
      <c r="A315" s="56" t="s">
        <v>47</v>
      </c>
      <c r="B315" s="53">
        <v>39209</v>
      </c>
      <c r="C315" s="59" t="s">
        <v>608</v>
      </c>
      <c r="D315" s="58">
        <v>22.52</v>
      </c>
    </row>
    <row r="316" spans="1:4" x14ac:dyDescent="0.15">
      <c r="A316" s="56" t="s">
        <v>705</v>
      </c>
      <c r="B316" s="53">
        <v>39901</v>
      </c>
      <c r="C316" s="59"/>
      <c r="D316" s="58"/>
    </row>
    <row r="317" spans="1:4" x14ac:dyDescent="0.15">
      <c r="A317" s="56" t="s">
        <v>61</v>
      </c>
      <c r="B317" s="48"/>
      <c r="C317" s="59"/>
      <c r="D317" s="58">
        <v>22767.72</v>
      </c>
    </row>
  </sheetData>
  <autoFilter ref="A4:D318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showZeros="0" workbookViewId="0">
      <pane ySplit="4" topLeftCell="A289" activePane="bottomLeft" state="frozen"/>
      <selection pane="bottomLeft" activeCell="D2" sqref="D2"/>
    </sheetView>
  </sheetViews>
  <sheetFormatPr defaultRowHeight="10.5" x14ac:dyDescent="0.15"/>
  <cols>
    <col min="1" max="1" width="15.140625" style="53" bestFit="1" customWidth="1"/>
    <col min="2" max="2" width="8.7109375" style="6" customWidth="1"/>
    <col min="3" max="3" width="9.140625" style="60"/>
    <col min="4" max="4" width="8.140625" style="66" customWidth="1"/>
    <col min="5" max="16384" width="9.140625" style="6"/>
  </cols>
  <sheetData>
    <row r="1" spans="1:4" x14ac:dyDescent="0.15">
      <c r="A1" s="6"/>
      <c r="B1" s="49" t="s">
        <v>710</v>
      </c>
      <c r="C1" s="62"/>
      <c r="D1" s="6"/>
    </row>
    <row r="2" spans="1:4" x14ac:dyDescent="0.15">
      <c r="A2" s="6"/>
      <c r="B2" s="53" t="s">
        <v>62</v>
      </c>
      <c r="C2" s="49"/>
      <c r="D2" s="62"/>
    </row>
    <row r="3" spans="1:4" ht="11.25" thickBot="1" x14ac:dyDescent="0.2">
      <c r="A3" s="6"/>
      <c r="B3" s="53" t="s">
        <v>63</v>
      </c>
      <c r="C3" s="6"/>
      <c r="D3" s="67" t="s">
        <v>77</v>
      </c>
    </row>
    <row r="4" spans="1:4" ht="11.25" thickBot="1" x14ac:dyDescent="0.2">
      <c r="A4" s="50" t="s">
        <v>78</v>
      </c>
      <c r="B4" s="53" t="s">
        <v>64</v>
      </c>
      <c r="C4" s="6"/>
      <c r="D4" s="64">
        <f>SUM(D5:D316)</f>
        <v>44743.060000000012</v>
      </c>
    </row>
    <row r="5" spans="1:4" x14ac:dyDescent="0.15">
      <c r="A5" s="52" t="s">
        <v>84</v>
      </c>
      <c r="B5" s="53" t="s">
        <v>83</v>
      </c>
      <c r="C5" s="54" t="s">
        <v>83</v>
      </c>
      <c r="D5" s="55">
        <v>5.6</v>
      </c>
    </row>
    <row r="6" spans="1:4" x14ac:dyDescent="0.15">
      <c r="A6" s="52" t="s">
        <v>86</v>
      </c>
      <c r="B6" s="53" t="s">
        <v>85</v>
      </c>
      <c r="C6" s="54" t="s">
        <v>85</v>
      </c>
      <c r="D6" s="55">
        <v>0.89</v>
      </c>
    </row>
    <row r="7" spans="1:4" x14ac:dyDescent="0.15">
      <c r="A7" s="52" t="s">
        <v>88</v>
      </c>
      <c r="B7" s="53" t="s">
        <v>87</v>
      </c>
      <c r="C7" s="54" t="s">
        <v>87</v>
      </c>
      <c r="D7" s="55">
        <v>201.18</v>
      </c>
    </row>
    <row r="8" spans="1:4" x14ac:dyDescent="0.15">
      <c r="A8" s="52" t="s">
        <v>90</v>
      </c>
      <c r="B8" s="53" t="s">
        <v>89</v>
      </c>
      <c r="C8" s="54" t="s">
        <v>89</v>
      </c>
      <c r="D8" s="55">
        <v>20.46</v>
      </c>
    </row>
    <row r="9" spans="1:4" x14ac:dyDescent="0.15">
      <c r="A9" s="52" t="s">
        <v>92</v>
      </c>
      <c r="B9" s="53" t="s">
        <v>91</v>
      </c>
      <c r="C9" s="54" t="s">
        <v>91</v>
      </c>
      <c r="D9" s="55">
        <v>17.89</v>
      </c>
    </row>
    <row r="10" spans="1:4" x14ac:dyDescent="0.15">
      <c r="A10" s="52" t="s">
        <v>94</v>
      </c>
      <c r="B10" s="53" t="s">
        <v>93</v>
      </c>
      <c r="C10" s="54" t="s">
        <v>93</v>
      </c>
      <c r="D10" s="55">
        <v>118.97</v>
      </c>
    </row>
    <row r="11" spans="1:4" x14ac:dyDescent="0.15">
      <c r="A11" s="52" t="s">
        <v>96</v>
      </c>
      <c r="B11" s="53" t="s">
        <v>95</v>
      </c>
      <c r="C11" s="54" t="s">
        <v>95</v>
      </c>
      <c r="D11" s="55">
        <v>25.93</v>
      </c>
    </row>
    <row r="12" spans="1:4" x14ac:dyDescent="0.15">
      <c r="A12" s="52" t="s">
        <v>98</v>
      </c>
      <c r="B12" s="53" t="s">
        <v>97</v>
      </c>
      <c r="C12" s="54" t="s">
        <v>97</v>
      </c>
      <c r="D12" s="55">
        <v>740.43</v>
      </c>
    </row>
    <row r="13" spans="1:4" x14ac:dyDescent="0.15">
      <c r="A13" s="52" t="s">
        <v>100</v>
      </c>
      <c r="B13" s="53" t="s">
        <v>99</v>
      </c>
      <c r="C13" s="54" t="s">
        <v>99</v>
      </c>
      <c r="D13" s="55">
        <v>6.76</v>
      </c>
    </row>
    <row r="14" spans="1:4" x14ac:dyDescent="0.15">
      <c r="A14" s="52" t="s">
        <v>66</v>
      </c>
      <c r="B14" s="53" t="s">
        <v>101</v>
      </c>
      <c r="C14" s="54" t="s">
        <v>101</v>
      </c>
      <c r="D14" s="55">
        <v>71.45</v>
      </c>
    </row>
    <row r="15" spans="1:4" x14ac:dyDescent="0.15">
      <c r="A15" s="52" t="s">
        <v>103</v>
      </c>
      <c r="B15" s="53" t="s">
        <v>102</v>
      </c>
      <c r="C15" s="54" t="s">
        <v>102</v>
      </c>
      <c r="D15" s="55">
        <v>47.51</v>
      </c>
    </row>
    <row r="16" spans="1:4" x14ac:dyDescent="0.15">
      <c r="A16" s="52" t="s">
        <v>105</v>
      </c>
      <c r="B16" s="53" t="s">
        <v>104</v>
      </c>
      <c r="C16" s="54" t="s">
        <v>104</v>
      </c>
      <c r="D16" s="55">
        <v>130.18</v>
      </c>
    </row>
    <row r="17" spans="1:4" x14ac:dyDescent="0.15">
      <c r="A17" s="52" t="s">
        <v>107</v>
      </c>
      <c r="B17" s="53" t="s">
        <v>106</v>
      </c>
      <c r="C17" s="54" t="s">
        <v>106</v>
      </c>
      <c r="D17" s="55">
        <v>501.92</v>
      </c>
    </row>
    <row r="18" spans="1:4" x14ac:dyDescent="0.15">
      <c r="A18" s="52" t="s">
        <v>109</v>
      </c>
      <c r="B18" s="53" t="s">
        <v>108</v>
      </c>
      <c r="C18" s="54" t="s">
        <v>108</v>
      </c>
      <c r="D18" s="55">
        <v>35.81</v>
      </c>
    </row>
    <row r="19" spans="1:4" x14ac:dyDescent="0.15">
      <c r="A19" s="52" t="s">
        <v>111</v>
      </c>
      <c r="B19" s="53" t="s">
        <v>110</v>
      </c>
      <c r="C19" s="54"/>
      <c r="D19" s="55"/>
    </row>
    <row r="20" spans="1:4" x14ac:dyDescent="0.15">
      <c r="A20" s="52" t="s">
        <v>113</v>
      </c>
      <c r="B20" s="53" t="s">
        <v>112</v>
      </c>
      <c r="C20" s="54" t="s">
        <v>112</v>
      </c>
      <c r="D20" s="55">
        <v>18.16</v>
      </c>
    </row>
    <row r="21" spans="1:4" x14ac:dyDescent="0.15">
      <c r="A21" s="52" t="s">
        <v>115</v>
      </c>
      <c r="B21" s="53" t="s">
        <v>114</v>
      </c>
      <c r="C21" s="54" t="s">
        <v>114</v>
      </c>
      <c r="D21" s="55">
        <v>65.319999999999993</v>
      </c>
    </row>
    <row r="22" spans="1:4" x14ac:dyDescent="0.15">
      <c r="A22" s="52" t="s">
        <v>117</v>
      </c>
      <c r="B22" s="53" t="s">
        <v>116</v>
      </c>
      <c r="C22" s="54" t="s">
        <v>116</v>
      </c>
      <c r="D22" s="55">
        <v>59.56</v>
      </c>
    </row>
    <row r="23" spans="1:4" x14ac:dyDescent="0.15">
      <c r="A23" s="52" t="s">
        <v>119</v>
      </c>
      <c r="B23" s="53" t="s">
        <v>118</v>
      </c>
      <c r="C23" s="54" t="s">
        <v>118</v>
      </c>
      <c r="D23" s="55">
        <v>65.989999999999995</v>
      </c>
    </row>
    <row r="24" spans="1:4" x14ac:dyDescent="0.15">
      <c r="A24" s="52" t="s">
        <v>121</v>
      </c>
      <c r="B24" s="53" t="s">
        <v>120</v>
      </c>
      <c r="C24" s="54" t="s">
        <v>120</v>
      </c>
      <c r="D24" s="55">
        <v>313.26</v>
      </c>
    </row>
    <row r="25" spans="1:4" x14ac:dyDescent="0.15">
      <c r="A25" s="52" t="s">
        <v>123</v>
      </c>
      <c r="B25" s="53" t="s">
        <v>122</v>
      </c>
      <c r="C25" s="54" t="s">
        <v>122</v>
      </c>
      <c r="D25" s="55">
        <v>160.94999999999999</v>
      </c>
    </row>
    <row r="26" spans="1:4" x14ac:dyDescent="0.15">
      <c r="A26" s="52" t="s">
        <v>125</v>
      </c>
      <c r="B26" s="53" t="s">
        <v>124</v>
      </c>
      <c r="C26" s="54" t="s">
        <v>124</v>
      </c>
      <c r="D26" s="55">
        <v>17.09</v>
      </c>
    </row>
    <row r="27" spans="1:4" x14ac:dyDescent="0.15">
      <c r="A27" s="52" t="s">
        <v>127</v>
      </c>
      <c r="B27" s="53" t="s">
        <v>126</v>
      </c>
      <c r="C27" s="54" t="s">
        <v>126</v>
      </c>
      <c r="D27" s="55">
        <v>120</v>
      </c>
    </row>
    <row r="28" spans="1:4" x14ac:dyDescent="0.15">
      <c r="A28" s="56" t="s">
        <v>129</v>
      </c>
      <c r="B28" s="53" t="s">
        <v>128</v>
      </c>
      <c r="C28" s="54" t="s">
        <v>128</v>
      </c>
      <c r="D28" s="55">
        <v>38.78</v>
      </c>
    </row>
    <row r="29" spans="1:4" x14ac:dyDescent="0.15">
      <c r="A29" s="56" t="s">
        <v>131</v>
      </c>
      <c r="B29" s="53" t="s">
        <v>130</v>
      </c>
      <c r="C29" s="57" t="s">
        <v>130</v>
      </c>
      <c r="D29" s="58">
        <v>79.11</v>
      </c>
    </row>
    <row r="30" spans="1:4" x14ac:dyDescent="0.15">
      <c r="A30" s="56" t="s">
        <v>651</v>
      </c>
      <c r="B30" s="53" t="s">
        <v>645</v>
      </c>
      <c r="C30" s="57" t="s">
        <v>645</v>
      </c>
      <c r="D30" s="58">
        <v>16.72</v>
      </c>
    </row>
    <row r="31" spans="1:4" x14ac:dyDescent="0.15">
      <c r="A31" s="56" t="s">
        <v>133</v>
      </c>
      <c r="B31" s="53" t="s">
        <v>132</v>
      </c>
      <c r="C31" s="57" t="s">
        <v>132</v>
      </c>
      <c r="D31" s="58">
        <v>962.79</v>
      </c>
    </row>
    <row r="32" spans="1:4" x14ac:dyDescent="0.15">
      <c r="A32" s="56" t="s">
        <v>135</v>
      </c>
      <c r="B32" s="53" t="s">
        <v>134</v>
      </c>
      <c r="C32" s="57" t="s">
        <v>134</v>
      </c>
      <c r="D32" s="58">
        <v>62.67</v>
      </c>
    </row>
    <row r="33" spans="1:4" x14ac:dyDescent="0.15">
      <c r="A33" s="56" t="s">
        <v>611</v>
      </c>
      <c r="B33" s="53" t="s">
        <v>136</v>
      </c>
      <c r="C33" s="57" t="s">
        <v>136</v>
      </c>
      <c r="D33" s="58">
        <v>56.91</v>
      </c>
    </row>
    <row r="34" spans="1:4" x14ac:dyDescent="0.15">
      <c r="A34" s="56" t="s">
        <v>138</v>
      </c>
      <c r="B34" s="53" t="s">
        <v>137</v>
      </c>
      <c r="C34" s="57" t="s">
        <v>137</v>
      </c>
      <c r="D34" s="58">
        <v>6.46</v>
      </c>
    </row>
    <row r="35" spans="1:4" x14ac:dyDescent="0.15">
      <c r="A35" s="56" t="s">
        <v>140</v>
      </c>
      <c r="B35" s="53" t="s">
        <v>139</v>
      </c>
      <c r="C35" s="57" t="s">
        <v>139</v>
      </c>
      <c r="D35" s="58">
        <v>141.9</v>
      </c>
    </row>
    <row r="36" spans="1:4" x14ac:dyDescent="0.15">
      <c r="A36" s="56" t="s">
        <v>142</v>
      </c>
      <c r="B36" s="53" t="s">
        <v>141</v>
      </c>
      <c r="C36" s="57" t="s">
        <v>141</v>
      </c>
      <c r="D36" s="58">
        <v>883.41</v>
      </c>
    </row>
    <row r="37" spans="1:4" x14ac:dyDescent="0.15">
      <c r="A37" s="56" t="s">
        <v>144</v>
      </c>
      <c r="B37" s="53" t="s">
        <v>143</v>
      </c>
      <c r="C37" s="57" t="s">
        <v>143</v>
      </c>
      <c r="D37" s="58">
        <v>276.14</v>
      </c>
    </row>
    <row r="38" spans="1:4" x14ac:dyDescent="0.15">
      <c r="A38" s="56" t="s">
        <v>146</v>
      </c>
      <c r="B38" s="53" t="s">
        <v>145</v>
      </c>
      <c r="C38" s="57" t="s">
        <v>145</v>
      </c>
      <c r="D38" s="58">
        <v>428.03</v>
      </c>
    </row>
    <row r="39" spans="1:4" x14ac:dyDescent="0.15">
      <c r="A39" s="56" t="s">
        <v>148</v>
      </c>
      <c r="B39" s="53" t="s">
        <v>147</v>
      </c>
      <c r="C39" s="57" t="s">
        <v>147</v>
      </c>
      <c r="D39" s="58">
        <v>80.77</v>
      </c>
    </row>
    <row r="40" spans="1:4" x14ac:dyDescent="0.15">
      <c r="A40" s="56" t="s">
        <v>150</v>
      </c>
      <c r="B40" s="53" t="s">
        <v>149</v>
      </c>
      <c r="C40" s="57" t="s">
        <v>149</v>
      </c>
      <c r="D40" s="58">
        <v>18.43</v>
      </c>
    </row>
    <row r="41" spans="1:4" x14ac:dyDescent="0.15">
      <c r="A41" s="56" t="s">
        <v>152</v>
      </c>
      <c r="B41" s="53" t="s">
        <v>151</v>
      </c>
      <c r="C41" s="57" t="s">
        <v>151</v>
      </c>
      <c r="D41" s="58">
        <v>4.53</v>
      </c>
    </row>
    <row r="42" spans="1:4" x14ac:dyDescent="0.15">
      <c r="A42" s="56" t="s">
        <v>154</v>
      </c>
      <c r="B42" s="53" t="s">
        <v>153</v>
      </c>
      <c r="C42" s="57" t="s">
        <v>153</v>
      </c>
      <c r="D42" s="58">
        <v>306.12</v>
      </c>
    </row>
    <row r="43" spans="1:4" x14ac:dyDescent="0.15">
      <c r="A43" s="56" t="s">
        <v>156</v>
      </c>
      <c r="B43" s="53" t="s">
        <v>155</v>
      </c>
      <c r="C43" s="57" t="s">
        <v>155</v>
      </c>
      <c r="D43" s="58">
        <v>32.83</v>
      </c>
    </row>
    <row r="44" spans="1:4" x14ac:dyDescent="0.15">
      <c r="A44" s="56" t="s">
        <v>158</v>
      </c>
      <c r="B44" s="53" t="s">
        <v>157</v>
      </c>
      <c r="C44" s="57" t="s">
        <v>157</v>
      </c>
      <c r="D44" s="58">
        <v>67.290000000000006</v>
      </c>
    </row>
    <row r="45" spans="1:4" x14ac:dyDescent="0.15">
      <c r="A45" s="56" t="s">
        <v>160</v>
      </c>
      <c r="B45" s="53" t="s">
        <v>159</v>
      </c>
      <c r="C45" s="57" t="s">
        <v>159</v>
      </c>
      <c r="D45" s="58">
        <v>28.17</v>
      </c>
    </row>
    <row r="46" spans="1:4" x14ac:dyDescent="0.15">
      <c r="A46" s="56" t="s">
        <v>162</v>
      </c>
      <c r="B46" s="53" t="s">
        <v>161</v>
      </c>
      <c r="C46" s="57" t="s">
        <v>161</v>
      </c>
      <c r="D46" s="58">
        <v>165.29</v>
      </c>
    </row>
    <row r="47" spans="1:4" x14ac:dyDescent="0.15">
      <c r="A47" s="56" t="s">
        <v>164</v>
      </c>
      <c r="B47" s="53" t="s">
        <v>163</v>
      </c>
      <c r="C47" s="57" t="s">
        <v>163</v>
      </c>
      <c r="D47" s="58">
        <v>218.92</v>
      </c>
    </row>
    <row r="48" spans="1:4" x14ac:dyDescent="0.15">
      <c r="A48" s="56" t="s">
        <v>166</v>
      </c>
      <c r="B48" s="53" t="s">
        <v>165</v>
      </c>
      <c r="C48" s="57" t="s">
        <v>165</v>
      </c>
      <c r="D48" s="58">
        <v>16.23</v>
      </c>
    </row>
    <row r="49" spans="1:4" x14ac:dyDescent="0.15">
      <c r="A49" s="56" t="s">
        <v>168</v>
      </c>
      <c r="B49" s="53" t="s">
        <v>167</v>
      </c>
      <c r="C49" s="57" t="s">
        <v>167</v>
      </c>
      <c r="D49" s="58">
        <v>45.15</v>
      </c>
    </row>
    <row r="50" spans="1:4" x14ac:dyDescent="0.15">
      <c r="A50" s="56" t="s">
        <v>170</v>
      </c>
      <c r="B50" s="53" t="s">
        <v>169</v>
      </c>
      <c r="C50" s="57" t="s">
        <v>169</v>
      </c>
      <c r="D50" s="58">
        <v>3.38</v>
      </c>
    </row>
    <row r="51" spans="1:4" x14ac:dyDescent="0.15">
      <c r="A51" s="56" t="s">
        <v>172</v>
      </c>
      <c r="B51" s="53" t="s">
        <v>171</v>
      </c>
      <c r="C51" s="57" t="s">
        <v>171</v>
      </c>
      <c r="D51" s="58">
        <v>232.23</v>
      </c>
    </row>
    <row r="52" spans="1:4" x14ac:dyDescent="0.15">
      <c r="A52" s="56" t="s">
        <v>174</v>
      </c>
      <c r="B52" s="53" t="s">
        <v>173</v>
      </c>
      <c r="C52" s="57" t="s">
        <v>173</v>
      </c>
      <c r="D52" s="58">
        <v>8.3699999999999992</v>
      </c>
    </row>
    <row r="53" spans="1:4" x14ac:dyDescent="0.15">
      <c r="A53" s="56" t="s">
        <v>176</v>
      </c>
      <c r="B53" s="53" t="s">
        <v>175</v>
      </c>
      <c r="C53" s="57" t="s">
        <v>175</v>
      </c>
      <c r="D53" s="58">
        <v>12.95</v>
      </c>
    </row>
    <row r="54" spans="1:4" x14ac:dyDescent="0.15">
      <c r="A54" s="56" t="s">
        <v>177</v>
      </c>
      <c r="B54" s="53">
        <v>10003</v>
      </c>
      <c r="C54" s="57" t="s">
        <v>362</v>
      </c>
      <c r="D54" s="58">
        <v>5.34</v>
      </c>
    </row>
    <row r="55" spans="1:4" x14ac:dyDescent="0.15">
      <c r="A55" s="56" t="s">
        <v>178</v>
      </c>
      <c r="B55" s="53">
        <v>10050</v>
      </c>
      <c r="C55" s="57" t="s">
        <v>363</v>
      </c>
      <c r="D55" s="58">
        <v>15.35</v>
      </c>
    </row>
    <row r="56" spans="1:4" x14ac:dyDescent="0.15">
      <c r="A56" s="56" t="s">
        <v>179</v>
      </c>
      <c r="B56" s="53">
        <v>10065</v>
      </c>
      <c r="C56" s="57" t="s">
        <v>364</v>
      </c>
      <c r="D56" s="58">
        <v>5.39</v>
      </c>
    </row>
    <row r="57" spans="1:4" x14ac:dyDescent="0.15">
      <c r="A57" s="56" t="s">
        <v>180</v>
      </c>
      <c r="B57" s="53">
        <v>10070</v>
      </c>
      <c r="C57" s="57" t="s">
        <v>365</v>
      </c>
      <c r="D57" s="58">
        <v>17.95</v>
      </c>
    </row>
    <row r="58" spans="1:4" x14ac:dyDescent="0.15">
      <c r="A58" s="56" t="s">
        <v>181</v>
      </c>
      <c r="B58" s="53">
        <v>10309</v>
      </c>
      <c r="C58" s="57" t="s">
        <v>366</v>
      </c>
      <c r="D58" s="58">
        <v>20.25</v>
      </c>
    </row>
    <row r="59" spans="1:4" x14ac:dyDescent="0.15">
      <c r="A59" s="56" t="s">
        <v>182</v>
      </c>
      <c r="B59" s="53">
        <v>11001</v>
      </c>
      <c r="C59" s="57" t="s">
        <v>367</v>
      </c>
      <c r="D59" s="58">
        <v>748.44</v>
      </c>
    </row>
    <row r="60" spans="1:4" x14ac:dyDescent="0.15">
      <c r="A60" s="56" t="s">
        <v>183</v>
      </c>
      <c r="B60" s="53">
        <v>11051</v>
      </c>
      <c r="C60" s="57" t="s">
        <v>368</v>
      </c>
      <c r="D60" s="58">
        <v>100.71</v>
      </c>
    </row>
    <row r="61" spans="1:4" x14ac:dyDescent="0.15">
      <c r="A61" s="56" t="s">
        <v>184</v>
      </c>
      <c r="B61" s="53">
        <v>11054</v>
      </c>
      <c r="C61" s="57" t="s">
        <v>369</v>
      </c>
      <c r="D61" s="58">
        <v>1.38</v>
      </c>
    </row>
    <row r="62" spans="1:4" x14ac:dyDescent="0.15">
      <c r="A62" s="56" t="s">
        <v>185</v>
      </c>
      <c r="B62" s="53">
        <v>11056</v>
      </c>
      <c r="C62" s="57" t="s">
        <v>370</v>
      </c>
      <c r="D62" s="58">
        <v>6.88</v>
      </c>
    </row>
    <row r="63" spans="1:4" x14ac:dyDescent="0.15">
      <c r="A63" s="56" t="s">
        <v>186</v>
      </c>
      <c r="B63" s="53">
        <v>12110</v>
      </c>
      <c r="C63" s="57" t="s">
        <v>371</v>
      </c>
      <c r="D63" s="58">
        <v>20.79</v>
      </c>
    </row>
    <row r="64" spans="1:4" x14ac:dyDescent="0.15">
      <c r="A64" s="56" t="s">
        <v>187</v>
      </c>
      <c r="B64" s="53">
        <v>13073</v>
      </c>
      <c r="C64" s="57" t="s">
        <v>372</v>
      </c>
      <c r="D64" s="58">
        <v>147.94</v>
      </c>
    </row>
    <row r="65" spans="1:4" x14ac:dyDescent="0.15">
      <c r="A65" s="56" t="s">
        <v>188</v>
      </c>
      <c r="B65" s="53">
        <v>13144</v>
      </c>
      <c r="C65" s="57" t="s">
        <v>373</v>
      </c>
      <c r="D65" s="58">
        <v>157.80000000000001</v>
      </c>
    </row>
    <row r="66" spans="1:4" x14ac:dyDescent="0.15">
      <c r="A66" s="56" t="s">
        <v>189</v>
      </c>
      <c r="B66" s="53">
        <v>13146</v>
      </c>
      <c r="C66" s="57" t="s">
        <v>374</v>
      </c>
      <c r="D66" s="58">
        <v>46.53</v>
      </c>
    </row>
    <row r="67" spans="1:4" x14ac:dyDescent="0.15">
      <c r="A67" s="56" t="s">
        <v>68</v>
      </c>
      <c r="B67" s="53">
        <v>13151</v>
      </c>
      <c r="C67" s="57" t="s">
        <v>375</v>
      </c>
      <c r="D67" s="58">
        <v>13.13</v>
      </c>
    </row>
    <row r="68" spans="1:4" x14ac:dyDescent="0.15">
      <c r="A68" s="56" t="s">
        <v>190</v>
      </c>
      <c r="B68" s="53">
        <v>13156</v>
      </c>
      <c r="C68" s="57" t="s">
        <v>376</v>
      </c>
      <c r="D68" s="58">
        <v>30.68</v>
      </c>
    </row>
    <row r="69" spans="1:4" x14ac:dyDescent="0.15">
      <c r="A69" s="56" t="s">
        <v>191</v>
      </c>
      <c r="B69" s="53">
        <v>13160</v>
      </c>
      <c r="C69" s="57" t="s">
        <v>377</v>
      </c>
      <c r="D69" s="58">
        <v>84.46</v>
      </c>
    </row>
    <row r="70" spans="1:4" x14ac:dyDescent="0.15">
      <c r="A70" s="56" t="s">
        <v>192</v>
      </c>
      <c r="B70" s="53">
        <v>13161</v>
      </c>
      <c r="C70" s="57" t="s">
        <v>378</v>
      </c>
      <c r="D70" s="58">
        <v>366.91</v>
      </c>
    </row>
    <row r="71" spans="1:4" x14ac:dyDescent="0.15">
      <c r="A71" s="56" t="s">
        <v>193</v>
      </c>
      <c r="B71" s="53">
        <v>13165</v>
      </c>
      <c r="C71" s="57" t="s">
        <v>379</v>
      </c>
      <c r="D71" s="58">
        <v>103.72</v>
      </c>
    </row>
    <row r="72" spans="1:4" x14ac:dyDescent="0.15">
      <c r="A72" s="56" t="s">
        <v>194</v>
      </c>
      <c r="B72" s="53">
        <v>13167</v>
      </c>
      <c r="C72" s="57" t="s">
        <v>380</v>
      </c>
      <c r="D72" s="58">
        <v>12.35</v>
      </c>
    </row>
    <row r="73" spans="1:4" x14ac:dyDescent="0.15">
      <c r="A73" s="56" t="s">
        <v>195</v>
      </c>
      <c r="B73" s="53">
        <v>13301</v>
      </c>
      <c r="C73" s="57" t="s">
        <v>381</v>
      </c>
      <c r="D73" s="58">
        <v>54.05</v>
      </c>
    </row>
    <row r="74" spans="1:4" x14ac:dyDescent="0.15">
      <c r="A74" s="56" t="s">
        <v>196</v>
      </c>
      <c r="B74" s="53">
        <v>14005</v>
      </c>
      <c r="C74" s="57" t="s">
        <v>382</v>
      </c>
      <c r="D74" s="58">
        <v>175.68</v>
      </c>
    </row>
    <row r="75" spans="1:4" x14ac:dyDescent="0.15">
      <c r="A75" s="56" t="s">
        <v>197</v>
      </c>
      <c r="B75" s="53">
        <v>14028</v>
      </c>
      <c r="C75" s="57" t="s">
        <v>383</v>
      </c>
      <c r="D75" s="58">
        <v>82.22</v>
      </c>
    </row>
    <row r="76" spans="1:4" x14ac:dyDescent="0.15">
      <c r="A76" s="56" t="s">
        <v>198</v>
      </c>
      <c r="B76" s="53">
        <v>14064</v>
      </c>
      <c r="C76" s="57" t="s">
        <v>384</v>
      </c>
      <c r="D76" s="58">
        <v>40.72</v>
      </c>
    </row>
    <row r="77" spans="1:4" x14ac:dyDescent="0.15">
      <c r="A77" s="56" t="s">
        <v>69</v>
      </c>
      <c r="B77" s="53">
        <v>14065</v>
      </c>
      <c r="C77" s="57" t="s">
        <v>385</v>
      </c>
      <c r="D77" s="58">
        <v>18.77</v>
      </c>
    </row>
    <row r="78" spans="1:4" x14ac:dyDescent="0.15">
      <c r="A78" s="56" t="s">
        <v>199</v>
      </c>
      <c r="B78" s="53">
        <v>14066</v>
      </c>
      <c r="C78" s="57" t="s">
        <v>386</v>
      </c>
      <c r="D78" s="58">
        <v>58.45</v>
      </c>
    </row>
    <row r="79" spans="1:4" x14ac:dyDescent="0.15">
      <c r="A79" s="56" t="s">
        <v>200</v>
      </c>
      <c r="B79" s="53">
        <v>14068</v>
      </c>
      <c r="C79" s="57" t="s">
        <v>387</v>
      </c>
      <c r="D79" s="58">
        <v>78.400000000000006</v>
      </c>
    </row>
    <row r="80" spans="1:4" x14ac:dyDescent="0.15">
      <c r="A80" s="56" t="s">
        <v>201</v>
      </c>
      <c r="B80" s="53">
        <v>14077</v>
      </c>
      <c r="C80" s="57" t="s">
        <v>388</v>
      </c>
      <c r="D80" s="58">
        <v>17.28</v>
      </c>
    </row>
    <row r="81" spans="1:4" x14ac:dyDescent="0.15">
      <c r="A81" s="56" t="s">
        <v>356</v>
      </c>
      <c r="B81" s="53">
        <v>14097</v>
      </c>
      <c r="C81" s="57" t="s">
        <v>389</v>
      </c>
      <c r="D81" s="58">
        <v>14.34</v>
      </c>
    </row>
    <row r="82" spans="1:4" x14ac:dyDescent="0.15">
      <c r="A82" s="56" t="s">
        <v>202</v>
      </c>
      <c r="B82" s="53">
        <v>14099</v>
      </c>
      <c r="C82" s="57" t="s">
        <v>390</v>
      </c>
      <c r="D82" s="58">
        <v>8.7100000000000009</v>
      </c>
    </row>
    <row r="83" spans="1:4" x14ac:dyDescent="0.15">
      <c r="A83" s="56" t="s">
        <v>203</v>
      </c>
      <c r="B83" s="53">
        <v>14104</v>
      </c>
      <c r="C83" s="57" t="s">
        <v>391</v>
      </c>
      <c r="D83" s="58">
        <v>3.39</v>
      </c>
    </row>
    <row r="84" spans="1:4" x14ac:dyDescent="0.15">
      <c r="A84" s="56" t="s">
        <v>204</v>
      </c>
      <c r="B84" s="53">
        <v>14117</v>
      </c>
      <c r="C84" s="57" t="s">
        <v>392</v>
      </c>
      <c r="D84" s="58">
        <v>11.56</v>
      </c>
    </row>
    <row r="85" spans="1:4" x14ac:dyDescent="0.15">
      <c r="A85" s="56" t="s">
        <v>205</v>
      </c>
      <c r="B85" s="53">
        <v>14172</v>
      </c>
      <c r="C85" s="57" t="s">
        <v>393</v>
      </c>
      <c r="D85" s="58">
        <v>31.86</v>
      </c>
    </row>
    <row r="86" spans="1:4" x14ac:dyDescent="0.15">
      <c r="A86" s="56" t="s">
        <v>206</v>
      </c>
      <c r="B86" s="53">
        <v>14400</v>
      </c>
      <c r="C86" s="57" t="s">
        <v>394</v>
      </c>
      <c r="D86" s="58">
        <v>17.25</v>
      </c>
    </row>
    <row r="87" spans="1:4" x14ac:dyDescent="0.15">
      <c r="A87" s="56" t="s">
        <v>207</v>
      </c>
      <c r="B87" s="53">
        <v>15201</v>
      </c>
      <c r="C87" s="57" t="s">
        <v>395</v>
      </c>
      <c r="D87" s="58">
        <v>265.81</v>
      </c>
    </row>
    <row r="88" spans="1:4" x14ac:dyDescent="0.15">
      <c r="A88" s="56" t="s">
        <v>208</v>
      </c>
      <c r="B88" s="53">
        <v>15204</v>
      </c>
      <c r="C88" s="57" t="s">
        <v>396</v>
      </c>
      <c r="D88" s="58">
        <v>39.96</v>
      </c>
    </row>
    <row r="89" spans="1:4" x14ac:dyDescent="0.15">
      <c r="A89" s="56" t="s">
        <v>209</v>
      </c>
      <c r="B89" s="53">
        <v>15206</v>
      </c>
      <c r="C89" s="57" t="s">
        <v>397</v>
      </c>
      <c r="D89" s="58">
        <v>57.91</v>
      </c>
    </row>
    <row r="90" spans="1:4" x14ac:dyDescent="0.15">
      <c r="A90" s="56" t="s">
        <v>210</v>
      </c>
      <c r="B90" s="53">
        <v>16020</v>
      </c>
      <c r="C90" s="57" t="s">
        <v>398</v>
      </c>
      <c r="D90" s="58">
        <v>4.62</v>
      </c>
    </row>
    <row r="91" spans="1:4" x14ac:dyDescent="0.15">
      <c r="A91" s="56" t="s">
        <v>211</v>
      </c>
      <c r="B91" s="53">
        <v>16046</v>
      </c>
      <c r="C91" s="57" t="s">
        <v>399</v>
      </c>
      <c r="D91" s="58">
        <v>5.26</v>
      </c>
    </row>
    <row r="92" spans="1:4" x14ac:dyDescent="0.15">
      <c r="A92" s="56" t="s">
        <v>212</v>
      </c>
      <c r="B92" s="53">
        <v>16048</v>
      </c>
      <c r="C92" s="57" t="s">
        <v>400</v>
      </c>
      <c r="D92" s="58">
        <v>25.35</v>
      </c>
    </row>
    <row r="93" spans="1:4" x14ac:dyDescent="0.15">
      <c r="A93" s="56" t="s">
        <v>213</v>
      </c>
      <c r="B93" s="53">
        <v>16049</v>
      </c>
      <c r="C93" s="57" t="s">
        <v>401</v>
      </c>
      <c r="D93" s="58">
        <v>46.46</v>
      </c>
    </row>
    <row r="94" spans="1:4" x14ac:dyDescent="0.15">
      <c r="A94" s="56" t="s">
        <v>214</v>
      </c>
      <c r="B94" s="53">
        <v>16050</v>
      </c>
      <c r="C94" s="57" t="s">
        <v>402</v>
      </c>
      <c r="D94" s="58">
        <v>59.35</v>
      </c>
    </row>
    <row r="95" spans="1:4" x14ac:dyDescent="0.15">
      <c r="A95" s="56" t="s">
        <v>215</v>
      </c>
      <c r="B95" s="53">
        <v>17001</v>
      </c>
      <c r="C95" s="57" t="s">
        <v>403</v>
      </c>
      <c r="D95" s="58">
        <v>2244.08</v>
      </c>
    </row>
    <row r="96" spans="1:4" x14ac:dyDescent="0.15">
      <c r="A96" s="56" t="s">
        <v>216</v>
      </c>
      <c r="B96" s="53">
        <v>17210</v>
      </c>
      <c r="C96" s="57" t="s">
        <v>404</v>
      </c>
      <c r="D96" s="58">
        <v>845.07</v>
      </c>
    </row>
    <row r="97" spans="1:4" x14ac:dyDescent="0.15">
      <c r="A97" s="56" t="s">
        <v>217</v>
      </c>
      <c r="B97" s="53">
        <v>17216</v>
      </c>
      <c r="C97" s="57" t="s">
        <v>405</v>
      </c>
      <c r="D97" s="58">
        <v>191.64</v>
      </c>
    </row>
    <row r="98" spans="1:4" x14ac:dyDescent="0.15">
      <c r="A98" s="56" t="s">
        <v>218</v>
      </c>
      <c r="B98" s="53">
        <v>17400</v>
      </c>
      <c r="C98" s="57" t="s">
        <v>406</v>
      </c>
      <c r="D98" s="58">
        <v>150.28</v>
      </c>
    </row>
    <row r="99" spans="1:4" x14ac:dyDescent="0.15">
      <c r="A99" s="56" t="s">
        <v>219</v>
      </c>
      <c r="B99" s="53">
        <v>17401</v>
      </c>
      <c r="C99" s="57" t="s">
        <v>407</v>
      </c>
      <c r="D99" s="58">
        <v>852.63</v>
      </c>
    </row>
    <row r="100" spans="1:4" x14ac:dyDescent="0.15">
      <c r="A100" s="56" t="s">
        <v>220</v>
      </c>
      <c r="B100" s="53">
        <v>17402</v>
      </c>
      <c r="C100" s="57" t="s">
        <v>408</v>
      </c>
      <c r="D100" s="58">
        <v>65</v>
      </c>
    </row>
    <row r="101" spans="1:4" x14ac:dyDescent="0.15">
      <c r="A101" s="56" t="s">
        <v>221</v>
      </c>
      <c r="B101" s="53">
        <v>17403</v>
      </c>
      <c r="C101" s="57" t="s">
        <v>409</v>
      </c>
      <c r="D101" s="58">
        <v>737.01</v>
      </c>
    </row>
    <row r="102" spans="1:4" x14ac:dyDescent="0.15">
      <c r="A102" s="56" t="s">
        <v>222</v>
      </c>
      <c r="B102" s="53">
        <v>17404</v>
      </c>
      <c r="C102" s="57" t="s">
        <v>410</v>
      </c>
      <c r="D102" s="58">
        <v>8.14</v>
      </c>
    </row>
    <row r="103" spans="1:4" x14ac:dyDescent="0.15">
      <c r="A103" s="56" t="s">
        <v>223</v>
      </c>
      <c r="B103" s="53">
        <v>17405</v>
      </c>
      <c r="C103" s="57" t="s">
        <v>411</v>
      </c>
      <c r="D103" s="58">
        <v>919.69</v>
      </c>
    </row>
    <row r="104" spans="1:4" x14ac:dyDescent="0.15">
      <c r="A104" s="56" t="s">
        <v>52</v>
      </c>
      <c r="B104" s="53">
        <v>17406</v>
      </c>
      <c r="C104" s="57" t="s">
        <v>412</v>
      </c>
      <c r="D104" s="58">
        <v>127.62</v>
      </c>
    </row>
    <row r="105" spans="1:4" x14ac:dyDescent="0.15">
      <c r="A105" s="56" t="s">
        <v>224</v>
      </c>
      <c r="B105" s="53">
        <v>17407</v>
      </c>
      <c r="C105" s="57" t="s">
        <v>413</v>
      </c>
      <c r="D105" s="58">
        <v>117.06</v>
      </c>
    </row>
    <row r="106" spans="1:4" x14ac:dyDescent="0.15">
      <c r="A106" s="56" t="s">
        <v>225</v>
      </c>
      <c r="B106" s="53">
        <v>17408</v>
      </c>
      <c r="C106" s="57" t="s">
        <v>414</v>
      </c>
      <c r="D106" s="58">
        <v>679.42</v>
      </c>
    </row>
    <row r="107" spans="1:4" x14ac:dyDescent="0.15">
      <c r="A107" s="56" t="s">
        <v>226</v>
      </c>
      <c r="B107" s="53">
        <v>17409</v>
      </c>
      <c r="C107" s="57" t="s">
        <v>415</v>
      </c>
      <c r="D107" s="58">
        <v>295.05</v>
      </c>
    </row>
    <row r="108" spans="1:4" x14ac:dyDescent="0.15">
      <c r="A108" s="56" t="s">
        <v>227</v>
      </c>
      <c r="B108" s="53">
        <v>17410</v>
      </c>
      <c r="C108" s="57" t="s">
        <v>416</v>
      </c>
      <c r="D108" s="58">
        <v>217.46</v>
      </c>
    </row>
    <row r="109" spans="1:4" x14ac:dyDescent="0.15">
      <c r="A109" s="56" t="s">
        <v>228</v>
      </c>
      <c r="B109" s="53">
        <v>17411</v>
      </c>
      <c r="C109" s="57" t="s">
        <v>417</v>
      </c>
      <c r="D109" s="58">
        <v>756.01</v>
      </c>
    </row>
    <row r="110" spans="1:4" x14ac:dyDescent="0.15">
      <c r="A110" s="56" t="s">
        <v>229</v>
      </c>
      <c r="B110" s="53">
        <v>17412</v>
      </c>
      <c r="C110" s="57" t="s">
        <v>418</v>
      </c>
      <c r="D110" s="58">
        <v>445.13</v>
      </c>
    </row>
    <row r="111" spans="1:4" x14ac:dyDescent="0.15">
      <c r="A111" s="56" t="s">
        <v>230</v>
      </c>
      <c r="B111" s="53">
        <v>17414</v>
      </c>
      <c r="C111" s="57" t="s">
        <v>419</v>
      </c>
      <c r="D111" s="58">
        <v>924.03</v>
      </c>
    </row>
    <row r="112" spans="1:4" x14ac:dyDescent="0.15">
      <c r="A112" s="56" t="s">
        <v>231</v>
      </c>
      <c r="B112" s="53">
        <v>17415</v>
      </c>
      <c r="C112" s="57" t="s">
        <v>420</v>
      </c>
      <c r="D112" s="58">
        <v>995.97</v>
      </c>
    </row>
    <row r="113" spans="1:4" x14ac:dyDescent="0.15">
      <c r="A113" s="56" t="s">
        <v>232</v>
      </c>
      <c r="B113" s="53">
        <v>17417</v>
      </c>
      <c r="C113" s="57" t="s">
        <v>421</v>
      </c>
      <c r="D113" s="58">
        <v>789.44</v>
      </c>
    </row>
    <row r="114" spans="1:4" x14ac:dyDescent="0.15">
      <c r="A114" s="56" t="s">
        <v>640</v>
      </c>
      <c r="B114" s="53" t="s">
        <v>620</v>
      </c>
      <c r="C114" s="57" t="s">
        <v>620</v>
      </c>
      <c r="D114" s="58">
        <v>0.39</v>
      </c>
    </row>
    <row r="115" spans="1:4" x14ac:dyDescent="0.15">
      <c r="A115" s="56" t="s">
        <v>613</v>
      </c>
      <c r="B115" s="53" t="s">
        <v>612</v>
      </c>
      <c r="C115" s="57"/>
      <c r="D115" s="58"/>
    </row>
    <row r="116" spans="1:4" x14ac:dyDescent="0.15">
      <c r="A116" s="56" t="s">
        <v>675</v>
      </c>
      <c r="B116" s="53">
        <v>17905</v>
      </c>
      <c r="C116" s="57" t="s">
        <v>671</v>
      </c>
      <c r="D116" s="58">
        <v>0.39</v>
      </c>
    </row>
    <row r="117" spans="1:4" x14ac:dyDescent="0.15">
      <c r="A117" s="56" t="s">
        <v>641</v>
      </c>
      <c r="B117" s="53" t="s">
        <v>621</v>
      </c>
      <c r="C117" s="57" t="s">
        <v>621</v>
      </c>
      <c r="D117" s="58">
        <v>8.0500000000000007</v>
      </c>
    </row>
    <row r="118" spans="1:4" x14ac:dyDescent="0.15">
      <c r="A118" s="56" t="s">
        <v>676</v>
      </c>
      <c r="B118" s="53">
        <v>17910</v>
      </c>
      <c r="C118" s="57" t="s">
        <v>672</v>
      </c>
      <c r="D118" s="58">
        <v>14.13</v>
      </c>
    </row>
    <row r="119" spans="1:4" x14ac:dyDescent="0.15">
      <c r="A119" s="56" t="s">
        <v>684</v>
      </c>
      <c r="B119" s="53">
        <v>17911</v>
      </c>
      <c r="C119" s="57" t="s">
        <v>683</v>
      </c>
      <c r="D119" s="58">
        <v>3.8</v>
      </c>
    </row>
    <row r="120" spans="1:4" x14ac:dyDescent="0.15">
      <c r="A120" s="56" t="s">
        <v>707</v>
      </c>
      <c r="B120" s="53">
        <v>17915</v>
      </c>
      <c r="C120" s="57" t="s">
        <v>695</v>
      </c>
      <c r="D120" s="58">
        <v>3.59</v>
      </c>
    </row>
    <row r="121" spans="1:4" x14ac:dyDescent="0.15">
      <c r="A121" s="56" t="s">
        <v>233</v>
      </c>
      <c r="B121" s="53">
        <v>18100</v>
      </c>
      <c r="C121" s="57" t="s">
        <v>422</v>
      </c>
      <c r="D121" s="58">
        <v>225.58</v>
      </c>
    </row>
    <row r="122" spans="1:4" x14ac:dyDescent="0.15">
      <c r="A122" s="56" t="s">
        <v>614</v>
      </c>
      <c r="B122" s="53">
        <v>18303</v>
      </c>
      <c r="C122" s="57" t="s">
        <v>423</v>
      </c>
      <c r="D122" s="58">
        <v>143.18</v>
      </c>
    </row>
    <row r="123" spans="1:4" x14ac:dyDescent="0.15">
      <c r="A123" s="56" t="s">
        <v>234</v>
      </c>
      <c r="B123" s="53">
        <v>18400</v>
      </c>
      <c r="C123" s="57" t="s">
        <v>424</v>
      </c>
      <c r="D123" s="58">
        <v>256.20999999999998</v>
      </c>
    </row>
    <row r="124" spans="1:4" x14ac:dyDescent="0.15">
      <c r="A124" s="56" t="s">
        <v>235</v>
      </c>
      <c r="B124" s="53">
        <v>18401</v>
      </c>
      <c r="C124" s="57" t="s">
        <v>425</v>
      </c>
      <c r="D124" s="58">
        <v>472.97</v>
      </c>
    </row>
    <row r="125" spans="1:4" x14ac:dyDescent="0.15">
      <c r="A125" s="56" t="s">
        <v>236</v>
      </c>
      <c r="B125" s="53">
        <v>18402</v>
      </c>
      <c r="C125" s="57" t="s">
        <v>426</v>
      </c>
      <c r="D125" s="58">
        <v>398.29</v>
      </c>
    </row>
    <row r="126" spans="1:4" x14ac:dyDescent="0.15">
      <c r="A126" s="56" t="s">
        <v>615</v>
      </c>
      <c r="B126" s="53">
        <v>18902</v>
      </c>
      <c r="C126" s="57" t="s">
        <v>622</v>
      </c>
      <c r="D126" s="58">
        <v>9.3000000000000007</v>
      </c>
    </row>
    <row r="127" spans="1:4" x14ac:dyDescent="0.15">
      <c r="A127" s="56" t="s">
        <v>237</v>
      </c>
      <c r="B127" s="53">
        <v>19007</v>
      </c>
      <c r="C127" s="57" t="s">
        <v>427</v>
      </c>
      <c r="D127" s="58">
        <v>1.1599999999999999</v>
      </c>
    </row>
    <row r="128" spans="1:4" x14ac:dyDescent="0.15">
      <c r="A128" s="56" t="s">
        <v>238</v>
      </c>
      <c r="B128" s="53">
        <v>19028</v>
      </c>
      <c r="C128" s="57" t="s">
        <v>428</v>
      </c>
      <c r="D128" s="58">
        <v>7.71</v>
      </c>
    </row>
    <row r="129" spans="1:4" x14ac:dyDescent="0.15">
      <c r="A129" s="56" t="s">
        <v>239</v>
      </c>
      <c r="B129" s="53">
        <v>19400</v>
      </c>
      <c r="C129" s="57" t="s">
        <v>429</v>
      </c>
      <c r="D129" s="58">
        <v>11.28</v>
      </c>
    </row>
    <row r="130" spans="1:4" x14ac:dyDescent="0.15">
      <c r="A130" s="56" t="s">
        <v>240</v>
      </c>
      <c r="B130" s="53">
        <v>19401</v>
      </c>
      <c r="C130" s="57" t="s">
        <v>430</v>
      </c>
      <c r="D130" s="58">
        <v>137.44</v>
      </c>
    </row>
    <row r="131" spans="1:4" x14ac:dyDescent="0.15">
      <c r="A131" s="56" t="s">
        <v>241</v>
      </c>
      <c r="B131" s="53">
        <v>19403</v>
      </c>
      <c r="C131" s="57" t="s">
        <v>431</v>
      </c>
      <c r="D131" s="58">
        <v>33.32</v>
      </c>
    </row>
    <row r="132" spans="1:4" x14ac:dyDescent="0.15">
      <c r="A132" s="56" t="s">
        <v>242</v>
      </c>
      <c r="B132" s="53">
        <v>19404</v>
      </c>
      <c r="C132" s="57" t="s">
        <v>432</v>
      </c>
      <c r="D132" s="58">
        <v>44.24</v>
      </c>
    </row>
    <row r="133" spans="1:4" x14ac:dyDescent="0.15">
      <c r="A133" s="56" t="s">
        <v>243</v>
      </c>
      <c r="B133" s="53">
        <v>20094</v>
      </c>
      <c r="C133" s="57" t="s">
        <v>433</v>
      </c>
      <c r="D133" s="58">
        <v>8.6300000000000008</v>
      </c>
    </row>
    <row r="134" spans="1:4" x14ac:dyDescent="0.15">
      <c r="A134" s="56" t="s">
        <v>244</v>
      </c>
      <c r="B134" s="53">
        <v>20203</v>
      </c>
      <c r="C134" s="57" t="s">
        <v>434</v>
      </c>
      <c r="D134" s="58">
        <v>5.87</v>
      </c>
    </row>
    <row r="135" spans="1:4" x14ac:dyDescent="0.15">
      <c r="A135" s="56" t="s">
        <v>245</v>
      </c>
      <c r="B135" s="53">
        <v>20215</v>
      </c>
      <c r="C135" s="57" t="s">
        <v>435</v>
      </c>
      <c r="D135" s="58">
        <v>5.76</v>
      </c>
    </row>
    <row r="136" spans="1:4" x14ac:dyDescent="0.15">
      <c r="A136" s="56" t="s">
        <v>246</v>
      </c>
      <c r="B136" s="53">
        <v>20400</v>
      </c>
      <c r="C136" s="57" t="s">
        <v>436</v>
      </c>
      <c r="D136" s="58">
        <v>9.1</v>
      </c>
    </row>
    <row r="137" spans="1:4" x14ac:dyDescent="0.15">
      <c r="A137" s="56" t="s">
        <v>247</v>
      </c>
      <c r="B137" s="53">
        <v>20401</v>
      </c>
      <c r="C137" s="57" t="s">
        <v>437</v>
      </c>
      <c r="D137" s="58">
        <v>8.82</v>
      </c>
    </row>
    <row r="138" spans="1:4" x14ac:dyDescent="0.15">
      <c r="A138" s="56" t="s">
        <v>248</v>
      </c>
      <c r="B138" s="53">
        <v>20402</v>
      </c>
      <c r="C138" s="57" t="s">
        <v>438</v>
      </c>
      <c r="D138" s="58">
        <v>9.3000000000000007</v>
      </c>
    </row>
    <row r="139" spans="1:4" x14ac:dyDescent="0.15">
      <c r="A139" s="56" t="s">
        <v>249</v>
      </c>
      <c r="B139" s="53">
        <v>20403</v>
      </c>
      <c r="C139" s="57" t="s">
        <v>439</v>
      </c>
      <c r="D139" s="58">
        <v>2.7</v>
      </c>
    </row>
    <row r="140" spans="1:4" x14ac:dyDescent="0.15">
      <c r="A140" s="56" t="s">
        <v>250</v>
      </c>
      <c r="B140" s="53">
        <v>20404</v>
      </c>
      <c r="C140" s="57" t="s">
        <v>440</v>
      </c>
      <c r="D140" s="58">
        <v>44.54</v>
      </c>
    </row>
    <row r="141" spans="1:4" x14ac:dyDescent="0.15">
      <c r="A141" s="56" t="s">
        <v>251</v>
      </c>
      <c r="B141" s="53">
        <v>20405</v>
      </c>
      <c r="C141" s="57" t="s">
        <v>441</v>
      </c>
      <c r="D141" s="58">
        <v>52.22</v>
      </c>
    </row>
    <row r="142" spans="1:4" x14ac:dyDescent="0.15">
      <c r="A142" s="56" t="s">
        <v>252</v>
      </c>
      <c r="B142" s="53">
        <v>20406</v>
      </c>
      <c r="C142" s="57" t="s">
        <v>442</v>
      </c>
      <c r="D142" s="58">
        <v>13.36</v>
      </c>
    </row>
    <row r="143" spans="1:4" x14ac:dyDescent="0.15">
      <c r="A143" s="56" t="s">
        <v>253</v>
      </c>
      <c r="B143" s="53">
        <v>21014</v>
      </c>
      <c r="C143" s="57" t="s">
        <v>443</v>
      </c>
      <c r="D143" s="58">
        <v>29.08</v>
      </c>
    </row>
    <row r="144" spans="1:4" x14ac:dyDescent="0.15">
      <c r="A144" s="56" t="s">
        <v>254</v>
      </c>
      <c r="B144" s="53">
        <v>21036</v>
      </c>
      <c r="C144" s="57" t="s">
        <v>444</v>
      </c>
      <c r="D144" s="58">
        <v>5.28</v>
      </c>
    </row>
    <row r="145" spans="1:4" x14ac:dyDescent="0.15">
      <c r="A145" s="56" t="s">
        <v>255</v>
      </c>
      <c r="B145" s="53">
        <v>21206</v>
      </c>
      <c r="C145" s="57" t="s">
        <v>445</v>
      </c>
      <c r="D145" s="58">
        <v>26.65</v>
      </c>
    </row>
    <row r="146" spans="1:4" x14ac:dyDescent="0.15">
      <c r="A146" s="56" t="s">
        <v>256</v>
      </c>
      <c r="B146" s="53">
        <v>21214</v>
      </c>
      <c r="C146" s="57" t="s">
        <v>446</v>
      </c>
      <c r="D146" s="58">
        <v>17.2</v>
      </c>
    </row>
    <row r="147" spans="1:4" x14ac:dyDescent="0.15">
      <c r="A147" s="56" t="s">
        <v>257</v>
      </c>
      <c r="B147" s="53">
        <v>21226</v>
      </c>
      <c r="C147" s="57" t="s">
        <v>447</v>
      </c>
      <c r="D147" s="58">
        <v>22.66</v>
      </c>
    </row>
    <row r="148" spans="1:4" x14ac:dyDescent="0.15">
      <c r="A148" s="56" t="s">
        <v>258</v>
      </c>
      <c r="B148" s="53">
        <v>21232</v>
      </c>
      <c r="C148" s="57" t="s">
        <v>448</v>
      </c>
      <c r="D148" s="58">
        <v>39.450000000000003</v>
      </c>
    </row>
    <row r="149" spans="1:4" x14ac:dyDescent="0.15">
      <c r="A149" s="56" t="s">
        <v>259</v>
      </c>
      <c r="B149" s="53">
        <v>21234</v>
      </c>
      <c r="C149" s="57" t="s">
        <v>449</v>
      </c>
      <c r="D149" s="58">
        <v>8.39</v>
      </c>
    </row>
    <row r="150" spans="1:4" x14ac:dyDescent="0.15">
      <c r="A150" s="56" t="s">
        <v>260</v>
      </c>
      <c r="B150" s="53">
        <v>21237</v>
      </c>
      <c r="C150" s="57" t="s">
        <v>450</v>
      </c>
      <c r="D150" s="58">
        <v>32.83</v>
      </c>
    </row>
    <row r="151" spans="1:4" x14ac:dyDescent="0.15">
      <c r="A151" s="56" t="s">
        <v>261</v>
      </c>
      <c r="B151" s="53">
        <v>21300</v>
      </c>
      <c r="C151" s="57" t="s">
        <v>451</v>
      </c>
      <c r="D151" s="58">
        <v>45.27</v>
      </c>
    </row>
    <row r="152" spans="1:4" x14ac:dyDescent="0.15">
      <c r="A152" s="56" t="s">
        <v>262</v>
      </c>
      <c r="B152" s="53">
        <v>21301</v>
      </c>
      <c r="C152" s="57" t="s">
        <v>452</v>
      </c>
      <c r="D152" s="58">
        <v>16.86</v>
      </c>
    </row>
    <row r="153" spans="1:4" x14ac:dyDescent="0.15">
      <c r="A153" s="56" t="s">
        <v>263</v>
      </c>
      <c r="B153" s="53">
        <v>21302</v>
      </c>
      <c r="C153" s="57" t="s">
        <v>453</v>
      </c>
      <c r="D153" s="58">
        <v>141.22</v>
      </c>
    </row>
    <row r="154" spans="1:4" x14ac:dyDescent="0.15">
      <c r="A154" s="56" t="s">
        <v>264</v>
      </c>
      <c r="B154" s="53">
        <v>21303</v>
      </c>
      <c r="C154" s="57" t="s">
        <v>454</v>
      </c>
      <c r="D154" s="58">
        <v>23.55</v>
      </c>
    </row>
    <row r="155" spans="1:4" x14ac:dyDescent="0.15">
      <c r="A155" s="56" t="s">
        <v>265</v>
      </c>
      <c r="B155" s="53">
        <v>21401</v>
      </c>
      <c r="C155" s="57" t="s">
        <v>455</v>
      </c>
      <c r="D155" s="58">
        <v>185.4</v>
      </c>
    </row>
    <row r="156" spans="1:4" x14ac:dyDescent="0.15">
      <c r="A156" s="56" t="s">
        <v>266</v>
      </c>
      <c r="B156" s="53">
        <v>22008</v>
      </c>
      <c r="C156" s="57" t="s">
        <v>456</v>
      </c>
      <c r="D156" s="58">
        <v>7.95</v>
      </c>
    </row>
    <row r="157" spans="1:4" x14ac:dyDescent="0.15">
      <c r="A157" s="56" t="s">
        <v>616</v>
      </c>
      <c r="B157" s="53">
        <v>22009</v>
      </c>
      <c r="C157" s="57" t="s">
        <v>457</v>
      </c>
      <c r="D157" s="58">
        <v>34.619999999999997</v>
      </c>
    </row>
    <row r="158" spans="1:4" x14ac:dyDescent="0.15">
      <c r="A158" s="56" t="s">
        <v>267</v>
      </c>
      <c r="B158" s="53">
        <v>22017</v>
      </c>
      <c r="C158" s="57" t="s">
        <v>458</v>
      </c>
      <c r="D158" s="58">
        <v>7.83</v>
      </c>
    </row>
    <row r="159" spans="1:4" x14ac:dyDescent="0.15">
      <c r="A159" s="56" t="s">
        <v>268</v>
      </c>
      <c r="B159" s="53">
        <v>22073</v>
      </c>
      <c r="C159" s="57" t="s">
        <v>459</v>
      </c>
      <c r="D159" s="58">
        <v>8.67</v>
      </c>
    </row>
    <row r="160" spans="1:4" x14ac:dyDescent="0.15">
      <c r="A160" s="56" t="s">
        <v>269</v>
      </c>
      <c r="B160" s="53">
        <v>22105</v>
      </c>
      <c r="C160" s="57" t="s">
        <v>460</v>
      </c>
      <c r="D160" s="58">
        <v>16.14</v>
      </c>
    </row>
    <row r="161" spans="1:4" x14ac:dyDescent="0.15">
      <c r="A161" s="56" t="s">
        <v>270</v>
      </c>
      <c r="B161" s="53">
        <v>22200</v>
      </c>
      <c r="C161" s="57" t="s">
        <v>461</v>
      </c>
      <c r="D161" s="58">
        <v>13.91</v>
      </c>
    </row>
    <row r="162" spans="1:4" x14ac:dyDescent="0.15">
      <c r="A162" s="56" t="s">
        <v>271</v>
      </c>
      <c r="B162" s="53">
        <v>22204</v>
      </c>
      <c r="C162" s="57" t="s">
        <v>462</v>
      </c>
      <c r="D162" s="58">
        <v>11.86</v>
      </c>
    </row>
    <row r="163" spans="1:4" x14ac:dyDescent="0.15">
      <c r="A163" s="56" t="s">
        <v>272</v>
      </c>
      <c r="B163" s="53">
        <v>22207</v>
      </c>
      <c r="C163" s="57" t="s">
        <v>463</v>
      </c>
      <c r="D163" s="58">
        <v>28.45</v>
      </c>
    </row>
    <row r="164" spans="1:4" x14ac:dyDescent="0.15">
      <c r="A164" s="56" t="s">
        <v>273</v>
      </c>
      <c r="B164" s="53">
        <v>23042</v>
      </c>
      <c r="C164" s="57" t="s">
        <v>464</v>
      </c>
      <c r="D164" s="58">
        <v>9.23</v>
      </c>
    </row>
    <row r="165" spans="1:4" x14ac:dyDescent="0.15">
      <c r="A165" s="56" t="s">
        <v>274</v>
      </c>
      <c r="B165" s="53">
        <v>23054</v>
      </c>
      <c r="C165" s="57" t="s">
        <v>465</v>
      </c>
      <c r="D165" s="58">
        <v>10.32</v>
      </c>
    </row>
    <row r="166" spans="1:4" x14ac:dyDescent="0.15">
      <c r="A166" s="56" t="s">
        <v>275</v>
      </c>
      <c r="B166" s="53">
        <v>23309</v>
      </c>
      <c r="C166" s="57" t="s">
        <v>466</v>
      </c>
      <c r="D166" s="58">
        <v>220.75</v>
      </c>
    </row>
    <row r="167" spans="1:4" x14ac:dyDescent="0.15">
      <c r="A167" s="56" t="s">
        <v>70</v>
      </c>
      <c r="B167" s="53">
        <v>23311</v>
      </c>
      <c r="C167" s="57" t="s">
        <v>467</v>
      </c>
      <c r="D167" s="58">
        <v>12.08</v>
      </c>
    </row>
    <row r="168" spans="1:4" x14ac:dyDescent="0.15">
      <c r="A168" s="56" t="s">
        <v>276</v>
      </c>
      <c r="B168" s="53">
        <v>23402</v>
      </c>
      <c r="C168" s="57" t="s">
        <v>468</v>
      </c>
      <c r="D168" s="58">
        <v>37</v>
      </c>
    </row>
    <row r="169" spans="1:4" x14ac:dyDescent="0.15">
      <c r="A169" s="56" t="s">
        <v>277</v>
      </c>
      <c r="B169" s="53">
        <v>23403</v>
      </c>
      <c r="C169" s="57" t="s">
        <v>469</v>
      </c>
      <c r="D169" s="58">
        <v>116.71</v>
      </c>
    </row>
    <row r="170" spans="1:4" x14ac:dyDescent="0.15">
      <c r="A170" s="56" t="s">
        <v>278</v>
      </c>
      <c r="B170" s="53">
        <v>23404</v>
      </c>
      <c r="C170" s="57" t="s">
        <v>470</v>
      </c>
      <c r="D170" s="58">
        <v>22.45</v>
      </c>
    </row>
    <row r="171" spans="1:4" x14ac:dyDescent="0.15">
      <c r="A171" s="56" t="s">
        <v>279</v>
      </c>
      <c r="B171" s="53">
        <v>24014</v>
      </c>
      <c r="C171" s="57" t="s">
        <v>471</v>
      </c>
      <c r="D171" s="58">
        <v>13.56</v>
      </c>
    </row>
    <row r="172" spans="1:4" x14ac:dyDescent="0.15">
      <c r="A172" s="56" t="s">
        <v>280</v>
      </c>
      <c r="B172" s="53">
        <v>24019</v>
      </c>
      <c r="C172" s="57" t="s">
        <v>472</v>
      </c>
      <c r="D172" s="58">
        <v>114.65</v>
      </c>
    </row>
    <row r="173" spans="1:4" x14ac:dyDescent="0.15">
      <c r="A173" s="56" t="s">
        <v>281</v>
      </c>
      <c r="B173" s="53">
        <v>24105</v>
      </c>
      <c r="C173" s="57" t="s">
        <v>473</v>
      </c>
      <c r="D173" s="58">
        <v>62.35</v>
      </c>
    </row>
    <row r="174" spans="1:4" x14ac:dyDescent="0.15">
      <c r="A174" s="56" t="s">
        <v>282</v>
      </c>
      <c r="B174" s="53">
        <v>24111</v>
      </c>
      <c r="C174" s="57" t="s">
        <v>474</v>
      </c>
      <c r="D174" s="58">
        <v>53.08</v>
      </c>
    </row>
    <row r="175" spans="1:4" x14ac:dyDescent="0.15">
      <c r="A175" s="56" t="s">
        <v>283</v>
      </c>
      <c r="B175" s="53">
        <v>24122</v>
      </c>
      <c r="C175" s="57" t="s">
        <v>475</v>
      </c>
      <c r="D175" s="58">
        <v>21.05</v>
      </c>
    </row>
    <row r="176" spans="1:4" x14ac:dyDescent="0.15">
      <c r="A176" s="56" t="s">
        <v>284</v>
      </c>
      <c r="B176" s="53">
        <v>24350</v>
      </c>
      <c r="C176" s="57" t="s">
        <v>476</v>
      </c>
      <c r="D176" s="58">
        <v>37.880000000000003</v>
      </c>
    </row>
    <row r="177" spans="1:4" x14ac:dyDescent="0.15">
      <c r="A177" s="56" t="s">
        <v>285</v>
      </c>
      <c r="B177" s="53">
        <v>24404</v>
      </c>
      <c r="C177" s="57" t="s">
        <v>477</v>
      </c>
      <c r="D177" s="58">
        <v>51.33</v>
      </c>
    </row>
    <row r="178" spans="1:4" x14ac:dyDescent="0.15">
      <c r="A178" s="56" t="s">
        <v>286</v>
      </c>
      <c r="B178" s="53">
        <v>24410</v>
      </c>
      <c r="C178" s="57" t="s">
        <v>478</v>
      </c>
      <c r="D178" s="58">
        <v>25.09</v>
      </c>
    </row>
    <row r="179" spans="1:4" x14ac:dyDescent="0.15">
      <c r="A179" s="56" t="s">
        <v>287</v>
      </c>
      <c r="B179" s="53">
        <v>25101</v>
      </c>
      <c r="C179" s="57" t="s">
        <v>479</v>
      </c>
      <c r="D179" s="58">
        <v>54.81</v>
      </c>
    </row>
    <row r="180" spans="1:4" x14ac:dyDescent="0.15">
      <c r="A180" s="56" t="s">
        <v>288</v>
      </c>
      <c r="B180" s="53">
        <v>25116</v>
      </c>
      <c r="C180" s="57" t="s">
        <v>480</v>
      </c>
      <c r="D180" s="58">
        <v>32.44</v>
      </c>
    </row>
    <row r="181" spans="1:4" x14ac:dyDescent="0.15">
      <c r="A181" s="56" t="s">
        <v>289</v>
      </c>
      <c r="B181" s="53">
        <v>25118</v>
      </c>
      <c r="C181" s="57" t="s">
        <v>481</v>
      </c>
      <c r="D181" s="58">
        <v>41.67</v>
      </c>
    </row>
    <row r="182" spans="1:4" x14ac:dyDescent="0.15">
      <c r="A182" s="56" t="s">
        <v>360</v>
      </c>
      <c r="B182" s="53">
        <v>25155</v>
      </c>
      <c r="C182" s="57" t="s">
        <v>482</v>
      </c>
      <c r="D182" s="58">
        <v>18.760000000000002</v>
      </c>
    </row>
    <row r="183" spans="1:4" x14ac:dyDescent="0.15">
      <c r="A183" s="56" t="s">
        <v>290</v>
      </c>
      <c r="B183" s="53">
        <v>25160</v>
      </c>
      <c r="C183" s="57" t="s">
        <v>483</v>
      </c>
      <c r="D183" s="58">
        <v>25.65</v>
      </c>
    </row>
    <row r="184" spans="1:4" x14ac:dyDescent="0.15">
      <c r="A184" s="56" t="s">
        <v>291</v>
      </c>
      <c r="B184" s="53">
        <v>25200</v>
      </c>
      <c r="C184" s="57" t="s">
        <v>484</v>
      </c>
      <c r="D184" s="58">
        <v>7.67</v>
      </c>
    </row>
    <row r="185" spans="1:4" x14ac:dyDescent="0.15">
      <c r="A185" s="56" t="s">
        <v>292</v>
      </c>
      <c r="B185" s="53">
        <v>26056</v>
      </c>
      <c r="C185" s="57" t="s">
        <v>485</v>
      </c>
      <c r="D185" s="58">
        <v>49.53</v>
      </c>
    </row>
    <row r="186" spans="1:4" x14ac:dyDescent="0.15">
      <c r="A186" s="56" t="s">
        <v>293</v>
      </c>
      <c r="B186" s="53">
        <v>26059</v>
      </c>
      <c r="C186" s="57" t="s">
        <v>486</v>
      </c>
      <c r="D186" s="58">
        <v>19.010000000000002</v>
      </c>
    </row>
    <row r="187" spans="1:4" x14ac:dyDescent="0.15">
      <c r="A187" s="56" t="s">
        <v>294</v>
      </c>
      <c r="B187" s="53">
        <v>26070</v>
      </c>
      <c r="C187" s="57" t="s">
        <v>487</v>
      </c>
      <c r="D187" s="58">
        <v>20.36</v>
      </c>
    </row>
    <row r="188" spans="1:4" x14ac:dyDescent="0.15">
      <c r="A188" s="56" t="s">
        <v>295</v>
      </c>
      <c r="B188" s="53">
        <v>27001</v>
      </c>
      <c r="C188" s="57" t="s">
        <v>488</v>
      </c>
      <c r="D188" s="58">
        <v>94.29</v>
      </c>
    </row>
    <row r="189" spans="1:4" x14ac:dyDescent="0.15">
      <c r="A189" s="56" t="s">
        <v>296</v>
      </c>
      <c r="B189" s="53">
        <v>27003</v>
      </c>
      <c r="C189" s="57" t="s">
        <v>489</v>
      </c>
      <c r="D189" s="58">
        <v>772.45</v>
      </c>
    </row>
    <row r="190" spans="1:4" x14ac:dyDescent="0.15">
      <c r="A190" s="56" t="s">
        <v>297</v>
      </c>
      <c r="B190" s="53">
        <v>27010</v>
      </c>
      <c r="C190" s="57" t="s">
        <v>490</v>
      </c>
      <c r="D190" s="58">
        <v>1109.0899999999999</v>
      </c>
    </row>
    <row r="191" spans="1:4" x14ac:dyDescent="0.15">
      <c r="A191" s="56" t="s">
        <v>298</v>
      </c>
      <c r="B191" s="53">
        <v>27019</v>
      </c>
      <c r="C191" s="57" t="s">
        <v>491</v>
      </c>
      <c r="D191" s="58">
        <v>9.07</v>
      </c>
    </row>
    <row r="192" spans="1:4" x14ac:dyDescent="0.15">
      <c r="A192" s="56" t="s">
        <v>299</v>
      </c>
      <c r="B192" s="53">
        <v>27083</v>
      </c>
      <c r="C192" s="57" t="s">
        <v>492</v>
      </c>
      <c r="D192" s="58">
        <v>177.37</v>
      </c>
    </row>
    <row r="193" spans="1:4" x14ac:dyDescent="0.15">
      <c r="A193" s="56" t="s">
        <v>300</v>
      </c>
      <c r="B193" s="53">
        <v>27320</v>
      </c>
      <c r="C193" s="57" t="s">
        <v>493</v>
      </c>
      <c r="D193" s="58">
        <v>371.16</v>
      </c>
    </row>
    <row r="194" spans="1:4" x14ac:dyDescent="0.15">
      <c r="A194" s="56" t="s">
        <v>301</v>
      </c>
      <c r="B194" s="53">
        <v>27343</v>
      </c>
      <c r="C194" s="57" t="s">
        <v>494</v>
      </c>
      <c r="D194" s="58">
        <v>73.34</v>
      </c>
    </row>
    <row r="195" spans="1:4" x14ac:dyDescent="0.15">
      <c r="A195" s="56" t="s">
        <v>302</v>
      </c>
      <c r="B195" s="53">
        <v>27344</v>
      </c>
      <c r="C195" s="57" t="s">
        <v>495</v>
      </c>
      <c r="D195" s="58">
        <v>96.91</v>
      </c>
    </row>
    <row r="196" spans="1:4" x14ac:dyDescent="0.15">
      <c r="A196" s="56" t="s">
        <v>303</v>
      </c>
      <c r="B196" s="53">
        <v>27400</v>
      </c>
      <c r="C196" s="57" t="s">
        <v>496</v>
      </c>
      <c r="D196" s="58">
        <v>557.39</v>
      </c>
    </row>
    <row r="197" spans="1:4" x14ac:dyDescent="0.15">
      <c r="A197" s="56" t="s">
        <v>304</v>
      </c>
      <c r="B197" s="53">
        <v>27401</v>
      </c>
      <c r="C197" s="57" t="s">
        <v>497</v>
      </c>
      <c r="D197" s="58">
        <v>356.95</v>
      </c>
    </row>
    <row r="198" spans="1:4" x14ac:dyDescent="0.15">
      <c r="A198" s="56" t="s">
        <v>305</v>
      </c>
      <c r="B198" s="53">
        <v>27402</v>
      </c>
      <c r="C198" s="57" t="s">
        <v>498</v>
      </c>
      <c r="D198" s="58">
        <v>366.08</v>
      </c>
    </row>
    <row r="199" spans="1:4" x14ac:dyDescent="0.15">
      <c r="A199" s="56" t="s">
        <v>306</v>
      </c>
      <c r="B199" s="53">
        <v>27403</v>
      </c>
      <c r="C199" s="57" t="s">
        <v>499</v>
      </c>
      <c r="D199" s="58">
        <v>823.72</v>
      </c>
    </row>
    <row r="200" spans="1:4" x14ac:dyDescent="0.15">
      <c r="A200" s="56" t="s">
        <v>307</v>
      </c>
      <c r="B200" s="53">
        <v>27404</v>
      </c>
      <c r="C200" s="57" t="s">
        <v>500</v>
      </c>
      <c r="D200" s="58">
        <v>69.66</v>
      </c>
    </row>
    <row r="201" spans="1:4" x14ac:dyDescent="0.15">
      <c r="A201" s="56" t="s">
        <v>308</v>
      </c>
      <c r="B201" s="53">
        <v>27416</v>
      </c>
      <c r="C201" s="57" t="s">
        <v>501</v>
      </c>
      <c r="D201" s="58">
        <v>174.7</v>
      </c>
    </row>
    <row r="202" spans="1:4" x14ac:dyDescent="0.15">
      <c r="A202" s="56" t="s">
        <v>309</v>
      </c>
      <c r="B202" s="53">
        <v>27417</v>
      </c>
      <c r="C202" s="57" t="s">
        <v>502</v>
      </c>
      <c r="D202" s="58">
        <v>140.13</v>
      </c>
    </row>
    <row r="203" spans="1:4" x14ac:dyDescent="0.15">
      <c r="A203" s="56" t="s">
        <v>686</v>
      </c>
      <c r="B203" s="53">
        <v>27901</v>
      </c>
      <c r="C203" s="57" t="s">
        <v>685</v>
      </c>
      <c r="D203" s="58">
        <v>52.7</v>
      </c>
    </row>
    <row r="204" spans="1:4" x14ac:dyDescent="0.15">
      <c r="A204" s="56" t="s">
        <v>642</v>
      </c>
      <c r="B204" s="53" t="s">
        <v>623</v>
      </c>
      <c r="C204" s="57" t="s">
        <v>623</v>
      </c>
      <c r="D204" s="58">
        <v>0.39</v>
      </c>
    </row>
    <row r="205" spans="1:4" x14ac:dyDescent="0.15">
      <c r="A205" s="56" t="s">
        <v>59</v>
      </c>
      <c r="B205" s="53">
        <v>28010</v>
      </c>
      <c r="C205" s="57" t="s">
        <v>503</v>
      </c>
      <c r="D205" s="58">
        <v>1.38</v>
      </c>
    </row>
    <row r="206" spans="1:4" x14ac:dyDescent="0.15">
      <c r="A206" s="56" t="s">
        <v>71</v>
      </c>
      <c r="B206" s="53">
        <v>28137</v>
      </c>
      <c r="C206" s="57" t="s">
        <v>504</v>
      </c>
      <c r="D206" s="58">
        <v>35.39</v>
      </c>
    </row>
    <row r="207" spans="1:4" x14ac:dyDescent="0.15">
      <c r="A207" s="56" t="s">
        <v>72</v>
      </c>
      <c r="B207" s="53">
        <v>28144</v>
      </c>
      <c r="C207" s="57" t="s">
        <v>505</v>
      </c>
      <c r="D207" s="58">
        <v>18.03</v>
      </c>
    </row>
    <row r="208" spans="1:4" x14ac:dyDescent="0.15">
      <c r="A208" s="56" t="s">
        <v>73</v>
      </c>
      <c r="B208" s="53">
        <v>28149</v>
      </c>
      <c r="C208" s="57" t="s">
        <v>506</v>
      </c>
      <c r="D208" s="58">
        <v>37.01</v>
      </c>
    </row>
    <row r="209" spans="1:4" x14ac:dyDescent="0.15">
      <c r="A209" s="56" t="s">
        <v>310</v>
      </c>
      <c r="B209" s="53">
        <v>29011</v>
      </c>
      <c r="C209" s="57" t="s">
        <v>507</v>
      </c>
      <c r="D209" s="58">
        <v>33.72</v>
      </c>
    </row>
    <row r="210" spans="1:4" x14ac:dyDescent="0.15">
      <c r="A210" s="56" t="s">
        <v>74</v>
      </c>
      <c r="B210" s="53">
        <v>29100</v>
      </c>
      <c r="C210" s="57" t="s">
        <v>508</v>
      </c>
      <c r="D210" s="58">
        <v>170.13</v>
      </c>
    </row>
    <row r="211" spans="1:4" x14ac:dyDescent="0.15">
      <c r="A211" s="56" t="s">
        <v>75</v>
      </c>
      <c r="B211" s="53">
        <v>29101</v>
      </c>
      <c r="C211" s="57" t="s">
        <v>509</v>
      </c>
      <c r="D211" s="58">
        <v>235.15</v>
      </c>
    </row>
    <row r="212" spans="1:4" x14ac:dyDescent="0.15">
      <c r="A212" s="56" t="s">
        <v>311</v>
      </c>
      <c r="B212" s="53">
        <v>29103</v>
      </c>
      <c r="C212" s="57" t="s">
        <v>510</v>
      </c>
      <c r="D212" s="58">
        <v>100.32</v>
      </c>
    </row>
    <row r="213" spans="1:4" x14ac:dyDescent="0.15">
      <c r="A213" s="56" t="s">
        <v>312</v>
      </c>
      <c r="B213" s="53">
        <v>29311</v>
      </c>
      <c r="C213" s="57" t="s">
        <v>511</v>
      </c>
      <c r="D213" s="58">
        <v>34.450000000000003</v>
      </c>
    </row>
    <row r="214" spans="1:4" x14ac:dyDescent="0.15">
      <c r="A214" s="56" t="s">
        <v>313</v>
      </c>
      <c r="B214" s="53">
        <v>29317</v>
      </c>
      <c r="C214" s="57" t="s">
        <v>512</v>
      </c>
      <c r="D214" s="58">
        <v>17.600000000000001</v>
      </c>
    </row>
    <row r="215" spans="1:4" x14ac:dyDescent="0.15">
      <c r="A215" s="56" t="s">
        <v>617</v>
      </c>
      <c r="B215" s="53">
        <v>29320</v>
      </c>
      <c r="C215" s="57" t="s">
        <v>513</v>
      </c>
      <c r="D215" s="58">
        <v>302.83</v>
      </c>
    </row>
    <row r="216" spans="1:4" x14ac:dyDescent="0.15">
      <c r="A216" s="56" t="s">
        <v>314</v>
      </c>
      <c r="B216" s="53">
        <v>30002</v>
      </c>
      <c r="C216" s="57" t="s">
        <v>514</v>
      </c>
      <c r="D216" s="58">
        <v>4.09</v>
      </c>
    </row>
    <row r="217" spans="1:4" x14ac:dyDescent="0.15">
      <c r="A217" s="56" t="s">
        <v>315</v>
      </c>
      <c r="B217" s="53">
        <v>30029</v>
      </c>
      <c r="C217" s="57" t="s">
        <v>515</v>
      </c>
      <c r="D217" s="58">
        <v>2.92</v>
      </c>
    </row>
    <row r="218" spans="1:4" x14ac:dyDescent="0.15">
      <c r="A218" s="56" t="s">
        <v>316</v>
      </c>
      <c r="B218" s="53">
        <v>30031</v>
      </c>
      <c r="C218" s="57" t="s">
        <v>516</v>
      </c>
      <c r="D218" s="58">
        <v>4.1399999999999997</v>
      </c>
    </row>
    <row r="219" spans="1:4" x14ac:dyDescent="0.15">
      <c r="A219" s="56" t="s">
        <v>317</v>
      </c>
      <c r="B219" s="53">
        <v>30303</v>
      </c>
      <c r="C219" s="57" t="s">
        <v>517</v>
      </c>
      <c r="D219" s="58">
        <v>46.43</v>
      </c>
    </row>
    <row r="220" spans="1:4" x14ac:dyDescent="0.15">
      <c r="A220" s="56" t="s">
        <v>318</v>
      </c>
      <c r="B220" s="53">
        <v>31002</v>
      </c>
      <c r="C220" s="57" t="s">
        <v>518</v>
      </c>
      <c r="D220" s="58">
        <v>755.96</v>
      </c>
    </row>
    <row r="221" spans="1:4" x14ac:dyDescent="0.15">
      <c r="A221" s="56" t="s">
        <v>319</v>
      </c>
      <c r="B221" s="53">
        <v>31004</v>
      </c>
      <c r="C221" s="57" t="s">
        <v>519</v>
      </c>
      <c r="D221" s="58">
        <v>338.11</v>
      </c>
    </row>
    <row r="222" spans="1:4" x14ac:dyDescent="0.15">
      <c r="A222" s="56" t="s">
        <v>320</v>
      </c>
      <c r="B222" s="53">
        <v>31006</v>
      </c>
      <c r="C222" s="57" t="s">
        <v>520</v>
      </c>
      <c r="D222" s="58">
        <v>572.02</v>
      </c>
    </row>
    <row r="223" spans="1:4" x14ac:dyDescent="0.15">
      <c r="A223" s="56" t="s">
        <v>321</v>
      </c>
      <c r="B223" s="53">
        <v>31015</v>
      </c>
      <c r="C223" s="57" t="s">
        <v>521</v>
      </c>
      <c r="D223" s="58">
        <v>843.14</v>
      </c>
    </row>
    <row r="224" spans="1:4" x14ac:dyDescent="0.15">
      <c r="A224" s="56" t="s">
        <v>322</v>
      </c>
      <c r="B224" s="53">
        <v>31016</v>
      </c>
      <c r="C224" s="57" t="s">
        <v>522</v>
      </c>
      <c r="D224" s="58">
        <v>203.44</v>
      </c>
    </row>
    <row r="225" spans="1:4" x14ac:dyDescent="0.15">
      <c r="A225" s="56" t="s">
        <v>323</v>
      </c>
      <c r="B225" s="53">
        <v>31025</v>
      </c>
      <c r="C225" s="57" t="s">
        <v>523</v>
      </c>
      <c r="D225" s="58">
        <v>460.01</v>
      </c>
    </row>
    <row r="226" spans="1:4" x14ac:dyDescent="0.15">
      <c r="A226" s="56" t="s">
        <v>324</v>
      </c>
      <c r="B226" s="53">
        <v>31063</v>
      </c>
      <c r="C226" s="57" t="s">
        <v>524</v>
      </c>
      <c r="D226" s="58">
        <v>3.49</v>
      </c>
    </row>
    <row r="227" spans="1:4" x14ac:dyDescent="0.15">
      <c r="A227" s="56" t="s">
        <v>325</v>
      </c>
      <c r="B227" s="53">
        <v>31103</v>
      </c>
      <c r="C227" s="57" t="s">
        <v>525</v>
      </c>
      <c r="D227" s="58">
        <v>217.81</v>
      </c>
    </row>
    <row r="228" spans="1:4" x14ac:dyDescent="0.15">
      <c r="A228" s="56" t="s">
        <v>326</v>
      </c>
      <c r="B228" s="53">
        <v>31201</v>
      </c>
      <c r="C228" s="57" t="s">
        <v>526</v>
      </c>
      <c r="D228" s="58">
        <v>310.45</v>
      </c>
    </row>
    <row r="229" spans="1:4" x14ac:dyDescent="0.15">
      <c r="A229" s="56" t="s">
        <v>327</v>
      </c>
      <c r="B229" s="53">
        <v>31306</v>
      </c>
      <c r="C229" s="57" t="s">
        <v>527</v>
      </c>
      <c r="D229" s="58">
        <v>103.42</v>
      </c>
    </row>
    <row r="230" spans="1:4" x14ac:dyDescent="0.15">
      <c r="A230" s="56" t="s">
        <v>328</v>
      </c>
      <c r="B230" s="53">
        <v>31311</v>
      </c>
      <c r="C230" s="57" t="s">
        <v>528</v>
      </c>
      <c r="D230" s="58">
        <v>90.37</v>
      </c>
    </row>
    <row r="231" spans="1:4" x14ac:dyDescent="0.15">
      <c r="A231" s="56" t="s">
        <v>329</v>
      </c>
      <c r="B231" s="53">
        <v>31330</v>
      </c>
      <c r="C231" s="57" t="s">
        <v>529</v>
      </c>
      <c r="D231" s="58">
        <v>25.33</v>
      </c>
    </row>
    <row r="232" spans="1:4" x14ac:dyDescent="0.15">
      <c r="A232" s="56" t="s">
        <v>330</v>
      </c>
      <c r="B232" s="53">
        <v>31332</v>
      </c>
      <c r="C232" s="57" t="s">
        <v>530</v>
      </c>
      <c r="D232" s="58">
        <v>91.83</v>
      </c>
    </row>
    <row r="233" spans="1:4" x14ac:dyDescent="0.15">
      <c r="A233" s="56" t="s">
        <v>79</v>
      </c>
      <c r="B233" s="53">
        <v>31401</v>
      </c>
      <c r="C233" s="57" t="s">
        <v>531</v>
      </c>
      <c r="D233" s="58">
        <v>189.95</v>
      </c>
    </row>
    <row r="234" spans="1:4" x14ac:dyDescent="0.15">
      <c r="A234" s="56" t="s">
        <v>331</v>
      </c>
      <c r="B234" s="53">
        <v>32081</v>
      </c>
      <c r="C234" s="57" t="s">
        <v>532</v>
      </c>
      <c r="D234" s="58">
        <v>1067.18</v>
      </c>
    </row>
    <row r="235" spans="1:4" x14ac:dyDescent="0.15">
      <c r="A235" s="56" t="s">
        <v>332</v>
      </c>
      <c r="B235" s="53">
        <v>32123</v>
      </c>
      <c r="C235" s="57" t="s">
        <v>533</v>
      </c>
      <c r="D235" s="58">
        <v>1.64</v>
      </c>
    </row>
    <row r="236" spans="1:4" x14ac:dyDescent="0.15">
      <c r="A236" s="56" t="s">
        <v>333</v>
      </c>
      <c r="B236" s="53">
        <v>32312</v>
      </c>
      <c r="C236" s="57" t="s">
        <v>534</v>
      </c>
      <c r="D236" s="58">
        <v>2.2400000000000002</v>
      </c>
    </row>
    <row r="237" spans="1:4" x14ac:dyDescent="0.15">
      <c r="A237" s="56" t="s">
        <v>334</v>
      </c>
      <c r="B237" s="53">
        <v>32325</v>
      </c>
      <c r="C237" s="57" t="s">
        <v>535</v>
      </c>
      <c r="D237" s="58">
        <v>48.07</v>
      </c>
    </row>
    <row r="238" spans="1:4" x14ac:dyDescent="0.15">
      <c r="A238" s="56" t="s">
        <v>335</v>
      </c>
      <c r="B238" s="53">
        <v>32326</v>
      </c>
      <c r="C238" s="57" t="s">
        <v>536</v>
      </c>
      <c r="D238" s="58">
        <v>77.33</v>
      </c>
    </row>
    <row r="239" spans="1:4" x14ac:dyDescent="0.15">
      <c r="A239" s="56" t="s">
        <v>336</v>
      </c>
      <c r="B239" s="53">
        <v>32354</v>
      </c>
      <c r="C239" s="57" t="s">
        <v>537</v>
      </c>
      <c r="D239" s="58">
        <v>373.44</v>
      </c>
    </row>
    <row r="240" spans="1:4" x14ac:dyDescent="0.15">
      <c r="A240" s="56" t="s">
        <v>337</v>
      </c>
      <c r="B240" s="53">
        <v>32356</v>
      </c>
      <c r="C240" s="57" t="s">
        <v>538</v>
      </c>
      <c r="D240" s="58">
        <v>560.42999999999995</v>
      </c>
    </row>
    <row r="241" spans="1:4" x14ac:dyDescent="0.15">
      <c r="A241" s="56" t="s">
        <v>338</v>
      </c>
      <c r="B241" s="53">
        <v>32358</v>
      </c>
      <c r="C241" s="57" t="s">
        <v>539</v>
      </c>
      <c r="D241" s="58">
        <v>37.28</v>
      </c>
    </row>
    <row r="242" spans="1:4" x14ac:dyDescent="0.15">
      <c r="A242" s="56" t="s">
        <v>339</v>
      </c>
      <c r="B242" s="53">
        <v>32360</v>
      </c>
      <c r="C242" s="57" t="s">
        <v>540</v>
      </c>
      <c r="D242" s="58">
        <v>208.78</v>
      </c>
    </row>
    <row r="243" spans="1:4" x14ac:dyDescent="0.15">
      <c r="A243" s="56" t="s">
        <v>80</v>
      </c>
      <c r="B243" s="53">
        <v>32361</v>
      </c>
      <c r="C243" s="57" t="s">
        <v>541</v>
      </c>
      <c r="D243" s="58">
        <v>188.32</v>
      </c>
    </row>
    <row r="244" spans="1:4" x14ac:dyDescent="0.15">
      <c r="A244" s="56" t="s">
        <v>340</v>
      </c>
      <c r="B244" s="53">
        <v>32362</v>
      </c>
      <c r="C244" s="57" t="s">
        <v>542</v>
      </c>
      <c r="D244" s="58">
        <v>26.44</v>
      </c>
    </row>
    <row r="245" spans="1:4" x14ac:dyDescent="0.15">
      <c r="A245" s="56" t="s">
        <v>53</v>
      </c>
      <c r="B245" s="53">
        <v>32363</v>
      </c>
      <c r="C245" s="57" t="s">
        <v>543</v>
      </c>
      <c r="D245" s="58">
        <v>150.57</v>
      </c>
    </row>
    <row r="246" spans="1:4" x14ac:dyDescent="0.15">
      <c r="A246" s="56" t="s">
        <v>341</v>
      </c>
      <c r="B246" s="53">
        <v>32414</v>
      </c>
      <c r="C246" s="57" t="s">
        <v>544</v>
      </c>
      <c r="D246" s="58">
        <v>104.37</v>
      </c>
    </row>
    <row r="247" spans="1:4" x14ac:dyDescent="0.15">
      <c r="A247" s="56" t="s">
        <v>342</v>
      </c>
      <c r="B247" s="53">
        <v>32416</v>
      </c>
      <c r="C247" s="57" t="s">
        <v>545</v>
      </c>
      <c r="D247" s="58">
        <v>64.55</v>
      </c>
    </row>
    <row r="248" spans="1:4" x14ac:dyDescent="0.15">
      <c r="A248" s="56" t="s">
        <v>643</v>
      </c>
      <c r="B248" s="53" t="s">
        <v>624</v>
      </c>
      <c r="C248" s="57" t="s">
        <v>624</v>
      </c>
      <c r="D248" s="58">
        <v>16.86</v>
      </c>
    </row>
    <row r="249" spans="1:4" x14ac:dyDescent="0.15">
      <c r="A249" s="56" t="s">
        <v>644</v>
      </c>
      <c r="B249" s="53" t="s">
        <v>625</v>
      </c>
      <c r="C249" s="57" t="s">
        <v>625</v>
      </c>
      <c r="D249" s="58">
        <v>16.309999999999999</v>
      </c>
    </row>
    <row r="250" spans="1:4" x14ac:dyDescent="0.15">
      <c r="A250" s="56" t="s">
        <v>343</v>
      </c>
      <c r="B250" s="53">
        <v>33030</v>
      </c>
      <c r="C250" s="57" t="s">
        <v>546</v>
      </c>
      <c r="D250" s="58">
        <v>2.83</v>
      </c>
    </row>
    <row r="251" spans="1:4" x14ac:dyDescent="0.15">
      <c r="A251" s="56" t="s">
        <v>344</v>
      </c>
      <c r="B251" s="53">
        <v>33036</v>
      </c>
      <c r="C251" s="57" t="s">
        <v>547</v>
      </c>
      <c r="D251" s="58">
        <v>37.53</v>
      </c>
    </row>
    <row r="252" spans="1:4" x14ac:dyDescent="0.15">
      <c r="A252" s="56" t="s">
        <v>345</v>
      </c>
      <c r="B252" s="53">
        <v>33049</v>
      </c>
      <c r="C252" s="57" t="s">
        <v>548</v>
      </c>
      <c r="D252" s="58">
        <v>35.64</v>
      </c>
    </row>
    <row r="253" spans="1:4" x14ac:dyDescent="0.15">
      <c r="A253" s="56" t="s">
        <v>346</v>
      </c>
      <c r="B253" s="53">
        <v>33070</v>
      </c>
      <c r="C253" s="57" t="s">
        <v>549</v>
      </c>
      <c r="D253" s="58">
        <v>54.26</v>
      </c>
    </row>
    <row r="254" spans="1:4" x14ac:dyDescent="0.15">
      <c r="A254" s="56" t="s">
        <v>347</v>
      </c>
      <c r="B254" s="53">
        <v>33115</v>
      </c>
      <c r="C254" s="57" t="s">
        <v>550</v>
      </c>
      <c r="D254" s="58">
        <v>70.67</v>
      </c>
    </row>
    <row r="255" spans="1:4" x14ac:dyDescent="0.15">
      <c r="A255" s="56" t="s">
        <v>348</v>
      </c>
      <c r="B255" s="53">
        <v>33183</v>
      </c>
      <c r="C255" s="57" t="s">
        <v>551</v>
      </c>
      <c r="D255" s="58">
        <v>10.64</v>
      </c>
    </row>
    <row r="256" spans="1:4" x14ac:dyDescent="0.15">
      <c r="A256" s="56" t="s">
        <v>349</v>
      </c>
      <c r="B256" s="53">
        <v>33202</v>
      </c>
      <c r="C256" s="57" t="s">
        <v>552</v>
      </c>
      <c r="D256" s="58">
        <v>3.92</v>
      </c>
    </row>
    <row r="257" spans="1:4" x14ac:dyDescent="0.15">
      <c r="A257" s="56" t="s">
        <v>54</v>
      </c>
      <c r="B257" s="53">
        <v>33205</v>
      </c>
      <c r="C257" s="57" t="s">
        <v>553</v>
      </c>
      <c r="D257" s="58">
        <v>2.4500000000000002</v>
      </c>
    </row>
    <row r="258" spans="1:4" x14ac:dyDescent="0.15">
      <c r="A258" s="56" t="s">
        <v>55</v>
      </c>
      <c r="B258" s="53">
        <v>33206</v>
      </c>
      <c r="C258" s="57" t="s">
        <v>554</v>
      </c>
      <c r="D258" s="58">
        <v>12.83</v>
      </c>
    </row>
    <row r="259" spans="1:4" x14ac:dyDescent="0.15">
      <c r="A259" s="56" t="s">
        <v>0</v>
      </c>
      <c r="B259" s="53">
        <v>33207</v>
      </c>
      <c r="C259" s="57" t="s">
        <v>555</v>
      </c>
      <c r="D259" s="58">
        <v>26.49</v>
      </c>
    </row>
    <row r="260" spans="1:4" x14ac:dyDescent="0.15">
      <c r="A260" s="56" t="s">
        <v>1</v>
      </c>
      <c r="B260" s="53">
        <v>33211</v>
      </c>
      <c r="C260" s="57" t="s">
        <v>556</v>
      </c>
      <c r="D260" s="58">
        <v>16.16</v>
      </c>
    </row>
    <row r="261" spans="1:4" x14ac:dyDescent="0.15">
      <c r="A261" s="56" t="s">
        <v>2</v>
      </c>
      <c r="B261" s="53">
        <v>33212</v>
      </c>
      <c r="C261" s="57" t="s">
        <v>557</v>
      </c>
      <c r="D261" s="58">
        <v>50.58</v>
      </c>
    </row>
    <row r="262" spans="1:4" x14ac:dyDescent="0.15">
      <c r="A262" s="56" t="s">
        <v>3</v>
      </c>
      <c r="B262" s="53">
        <v>34002</v>
      </c>
      <c r="C262" s="57" t="s">
        <v>558</v>
      </c>
      <c r="D262" s="58">
        <v>249.21</v>
      </c>
    </row>
    <row r="263" spans="1:4" x14ac:dyDescent="0.15">
      <c r="A263" s="56" t="s">
        <v>4</v>
      </c>
      <c r="B263" s="53">
        <v>34003</v>
      </c>
      <c r="C263" s="57" t="s">
        <v>559</v>
      </c>
      <c r="D263" s="58">
        <v>619.78</v>
      </c>
    </row>
    <row r="264" spans="1:4" x14ac:dyDescent="0.15">
      <c r="A264" s="56" t="s">
        <v>5</v>
      </c>
      <c r="B264" s="53">
        <v>34033</v>
      </c>
      <c r="C264" s="57" t="s">
        <v>560</v>
      </c>
      <c r="D264" s="58">
        <v>235.86</v>
      </c>
    </row>
    <row r="265" spans="1:4" x14ac:dyDescent="0.15">
      <c r="A265" s="56" t="s">
        <v>6</v>
      </c>
      <c r="B265" s="53">
        <v>34111</v>
      </c>
      <c r="C265" s="57" t="s">
        <v>561</v>
      </c>
      <c r="D265" s="58">
        <v>441.23</v>
      </c>
    </row>
    <row r="266" spans="1:4" x14ac:dyDescent="0.15">
      <c r="A266" s="56" t="s">
        <v>7</v>
      </c>
      <c r="B266" s="53">
        <v>34307</v>
      </c>
      <c r="C266" s="57" t="s">
        <v>562</v>
      </c>
      <c r="D266" s="58">
        <v>35.44</v>
      </c>
    </row>
    <row r="267" spans="1:4" x14ac:dyDescent="0.15">
      <c r="A267" s="56" t="s">
        <v>8</v>
      </c>
      <c r="B267" s="53">
        <v>34324</v>
      </c>
      <c r="C267" s="57" t="s">
        <v>563</v>
      </c>
      <c r="D267" s="58">
        <v>30.85</v>
      </c>
    </row>
    <row r="268" spans="1:4" x14ac:dyDescent="0.15">
      <c r="A268" s="56" t="s">
        <v>9</v>
      </c>
      <c r="B268" s="53">
        <v>34401</v>
      </c>
      <c r="C268" s="57" t="s">
        <v>564</v>
      </c>
      <c r="D268" s="58">
        <v>78.709999999999994</v>
      </c>
    </row>
    <row r="269" spans="1:4" x14ac:dyDescent="0.15">
      <c r="A269" s="56" t="s">
        <v>10</v>
      </c>
      <c r="B269" s="53">
        <v>34402</v>
      </c>
      <c r="C269" s="57" t="s">
        <v>565</v>
      </c>
      <c r="D269" s="58">
        <v>57.83</v>
      </c>
    </row>
    <row r="270" spans="1:4" x14ac:dyDescent="0.15">
      <c r="A270" s="56" t="s">
        <v>674</v>
      </c>
      <c r="B270" s="53">
        <v>34901</v>
      </c>
      <c r="C270" s="57" t="s">
        <v>673</v>
      </c>
      <c r="D270" s="58">
        <v>2.42</v>
      </c>
    </row>
    <row r="271" spans="1:4" x14ac:dyDescent="0.15">
      <c r="A271" s="56" t="s">
        <v>11</v>
      </c>
      <c r="B271" s="53">
        <v>35200</v>
      </c>
      <c r="C271" s="57" t="s">
        <v>566</v>
      </c>
      <c r="D271" s="58">
        <v>21.24</v>
      </c>
    </row>
    <row r="272" spans="1:4" x14ac:dyDescent="0.15">
      <c r="A272" s="56" t="s">
        <v>12</v>
      </c>
      <c r="B272" s="53">
        <v>36101</v>
      </c>
      <c r="C272" s="57" t="s">
        <v>567</v>
      </c>
      <c r="D272" s="58">
        <v>3.79</v>
      </c>
    </row>
    <row r="273" spans="1:4" x14ac:dyDescent="0.15">
      <c r="A273" s="56" t="s">
        <v>13</v>
      </c>
      <c r="B273" s="53">
        <v>36140</v>
      </c>
      <c r="C273" s="57" t="s">
        <v>568</v>
      </c>
      <c r="D273" s="58">
        <v>291.13</v>
      </c>
    </row>
    <row r="274" spans="1:4" x14ac:dyDescent="0.15">
      <c r="A274" s="56" t="s">
        <v>14</v>
      </c>
      <c r="B274" s="53">
        <v>36250</v>
      </c>
      <c r="C274" s="57" t="s">
        <v>569</v>
      </c>
      <c r="D274" s="58">
        <v>62.12</v>
      </c>
    </row>
    <row r="275" spans="1:4" x14ac:dyDescent="0.15">
      <c r="A275" s="56" t="s">
        <v>15</v>
      </c>
      <c r="B275" s="53">
        <v>36300</v>
      </c>
      <c r="C275" s="57" t="s">
        <v>570</v>
      </c>
      <c r="D275" s="58">
        <v>14.04</v>
      </c>
    </row>
    <row r="276" spans="1:4" x14ac:dyDescent="0.15">
      <c r="A276" s="56" t="s">
        <v>56</v>
      </c>
      <c r="B276" s="53">
        <v>36400</v>
      </c>
      <c r="C276" s="57" t="s">
        <v>571</v>
      </c>
      <c r="D276" s="58">
        <v>36.79</v>
      </c>
    </row>
    <row r="277" spans="1:4" x14ac:dyDescent="0.15">
      <c r="A277" s="56" t="s">
        <v>16</v>
      </c>
      <c r="B277" s="53">
        <v>36401</v>
      </c>
      <c r="C277" s="57" t="s">
        <v>572</v>
      </c>
      <c r="D277" s="58">
        <v>14.94</v>
      </c>
    </row>
    <row r="278" spans="1:4" x14ac:dyDescent="0.15">
      <c r="A278" s="56" t="s">
        <v>17</v>
      </c>
      <c r="B278" s="53">
        <v>36402</v>
      </c>
      <c r="C278" s="57" t="s">
        <v>573</v>
      </c>
      <c r="D278" s="58">
        <v>15.75</v>
      </c>
    </row>
    <row r="279" spans="1:4" x14ac:dyDescent="0.15">
      <c r="A279" s="56" t="s">
        <v>688</v>
      </c>
      <c r="B279" s="53">
        <v>36901</v>
      </c>
      <c r="C279" s="57" t="s">
        <v>687</v>
      </c>
      <c r="D279" s="58">
        <v>4.08</v>
      </c>
    </row>
    <row r="280" spans="1:4" x14ac:dyDescent="0.15">
      <c r="A280" s="56" t="s">
        <v>18</v>
      </c>
      <c r="B280" s="53">
        <v>37501</v>
      </c>
      <c r="C280" s="57" t="s">
        <v>574</v>
      </c>
      <c r="D280" s="58">
        <v>463.41</v>
      </c>
    </row>
    <row r="281" spans="1:4" x14ac:dyDescent="0.15">
      <c r="A281" s="56" t="s">
        <v>19</v>
      </c>
      <c r="B281" s="53">
        <v>37502</v>
      </c>
      <c r="C281" s="57" t="s">
        <v>575</v>
      </c>
      <c r="D281" s="58">
        <v>217.1</v>
      </c>
    </row>
    <row r="282" spans="1:4" x14ac:dyDescent="0.15">
      <c r="A282" s="56" t="s">
        <v>20</v>
      </c>
      <c r="B282" s="53">
        <v>37503</v>
      </c>
      <c r="C282" s="57" t="s">
        <v>576</v>
      </c>
      <c r="D282" s="58">
        <v>95.59</v>
      </c>
    </row>
    <row r="283" spans="1:4" x14ac:dyDescent="0.15">
      <c r="A283" s="56" t="s">
        <v>21</v>
      </c>
      <c r="B283" s="53">
        <v>37504</v>
      </c>
      <c r="C283" s="57" t="s">
        <v>577</v>
      </c>
      <c r="D283" s="58">
        <v>139.36000000000001</v>
      </c>
    </row>
    <row r="284" spans="1:4" x14ac:dyDescent="0.15">
      <c r="A284" s="56" t="s">
        <v>22</v>
      </c>
      <c r="B284" s="53">
        <v>37505</v>
      </c>
      <c r="C284" s="57" t="s">
        <v>578</v>
      </c>
      <c r="D284" s="58">
        <v>71.55</v>
      </c>
    </row>
    <row r="285" spans="1:4" x14ac:dyDescent="0.15">
      <c r="A285" s="56" t="s">
        <v>23</v>
      </c>
      <c r="B285" s="53">
        <v>37506</v>
      </c>
      <c r="C285" s="57" t="s">
        <v>579</v>
      </c>
      <c r="D285" s="58">
        <v>83.64</v>
      </c>
    </row>
    <row r="286" spans="1:4" x14ac:dyDescent="0.15">
      <c r="A286" s="56" t="s">
        <v>24</v>
      </c>
      <c r="B286" s="53">
        <v>37507</v>
      </c>
      <c r="C286" s="57" t="s">
        <v>580</v>
      </c>
      <c r="D286" s="58">
        <v>100.2</v>
      </c>
    </row>
    <row r="287" spans="1:4" x14ac:dyDescent="0.15">
      <c r="A287" s="56" t="s">
        <v>618</v>
      </c>
      <c r="B287" s="53">
        <v>37903</v>
      </c>
      <c r="C287" s="57"/>
      <c r="D287" s="58"/>
    </row>
    <row r="288" spans="1:4" x14ac:dyDescent="0.15">
      <c r="A288" s="56" t="s">
        <v>60</v>
      </c>
      <c r="B288" s="53">
        <v>38126</v>
      </c>
      <c r="C288" s="57" t="s">
        <v>581</v>
      </c>
      <c r="D288" s="58">
        <v>8.84</v>
      </c>
    </row>
    <row r="289" spans="1:4" x14ac:dyDescent="0.15">
      <c r="A289" s="56" t="s">
        <v>51</v>
      </c>
      <c r="B289" s="53">
        <v>38264</v>
      </c>
      <c r="C289" s="57" t="s">
        <v>582</v>
      </c>
      <c r="D289" s="58">
        <v>2.78</v>
      </c>
    </row>
    <row r="290" spans="1:4" x14ac:dyDescent="0.15">
      <c r="A290" s="56" t="s">
        <v>25</v>
      </c>
      <c r="B290" s="53">
        <v>38265</v>
      </c>
      <c r="C290" s="57" t="s">
        <v>583</v>
      </c>
      <c r="D290" s="58">
        <v>14.12</v>
      </c>
    </row>
    <row r="291" spans="1:4" x14ac:dyDescent="0.15">
      <c r="A291" s="56" t="s">
        <v>26</v>
      </c>
      <c r="B291" s="53">
        <v>38267</v>
      </c>
      <c r="C291" s="57" t="s">
        <v>584</v>
      </c>
      <c r="D291" s="58">
        <v>103.41</v>
      </c>
    </row>
    <row r="292" spans="1:4" x14ac:dyDescent="0.15">
      <c r="A292" s="56" t="s">
        <v>27</v>
      </c>
      <c r="B292" s="53">
        <v>38300</v>
      </c>
      <c r="C292" s="57" t="s">
        <v>585</v>
      </c>
      <c r="D292" s="58">
        <v>24.68</v>
      </c>
    </row>
    <row r="293" spans="1:4" x14ac:dyDescent="0.15">
      <c r="A293" s="56" t="s">
        <v>28</v>
      </c>
      <c r="B293" s="53">
        <v>38301</v>
      </c>
      <c r="C293" s="57" t="s">
        <v>586</v>
      </c>
      <c r="D293" s="58">
        <v>10.18</v>
      </c>
    </row>
    <row r="294" spans="1:4" x14ac:dyDescent="0.15">
      <c r="A294" s="56" t="s">
        <v>29</v>
      </c>
      <c r="B294" s="53">
        <v>38302</v>
      </c>
      <c r="C294" s="57" t="s">
        <v>587</v>
      </c>
      <c r="D294" s="58">
        <v>11.98</v>
      </c>
    </row>
    <row r="295" spans="1:4" x14ac:dyDescent="0.15">
      <c r="A295" s="56" t="s">
        <v>30</v>
      </c>
      <c r="B295" s="53">
        <v>38304</v>
      </c>
      <c r="C295" s="57" t="s">
        <v>588</v>
      </c>
      <c r="D295" s="58">
        <v>2.8</v>
      </c>
    </row>
    <row r="296" spans="1:4" x14ac:dyDescent="0.15">
      <c r="A296" s="56" t="s">
        <v>31</v>
      </c>
      <c r="B296" s="53">
        <v>38306</v>
      </c>
      <c r="C296" s="57" t="s">
        <v>589</v>
      </c>
      <c r="D296" s="58">
        <v>11.01</v>
      </c>
    </row>
    <row r="297" spans="1:4" x14ac:dyDescent="0.15">
      <c r="A297" s="56" t="s">
        <v>32</v>
      </c>
      <c r="B297" s="53">
        <v>38308</v>
      </c>
      <c r="C297" s="57" t="s">
        <v>590</v>
      </c>
      <c r="D297" s="58">
        <v>9.69</v>
      </c>
    </row>
    <row r="298" spans="1:4" x14ac:dyDescent="0.15">
      <c r="A298" s="56" t="s">
        <v>33</v>
      </c>
      <c r="B298" s="53">
        <v>38320</v>
      </c>
      <c r="C298" s="57" t="s">
        <v>591</v>
      </c>
      <c r="D298" s="58">
        <v>14.47</v>
      </c>
    </row>
    <row r="299" spans="1:4" x14ac:dyDescent="0.15">
      <c r="A299" s="56" t="s">
        <v>354</v>
      </c>
      <c r="B299" s="53">
        <v>38322</v>
      </c>
      <c r="C299" s="57" t="s">
        <v>592</v>
      </c>
      <c r="D299" s="58">
        <v>9.16</v>
      </c>
    </row>
    <row r="300" spans="1:4" x14ac:dyDescent="0.15">
      <c r="A300" s="56" t="s">
        <v>34</v>
      </c>
      <c r="B300" s="53">
        <v>38324</v>
      </c>
      <c r="C300" s="57" t="s">
        <v>593</v>
      </c>
      <c r="D300" s="58">
        <v>11.11</v>
      </c>
    </row>
    <row r="301" spans="1:4" x14ac:dyDescent="0.15">
      <c r="A301" s="56" t="s">
        <v>35</v>
      </c>
      <c r="B301" s="53">
        <v>39002</v>
      </c>
      <c r="C301" s="57" t="s">
        <v>594</v>
      </c>
      <c r="D301" s="58">
        <v>27.82</v>
      </c>
    </row>
    <row r="302" spans="1:4" x14ac:dyDescent="0.15">
      <c r="A302" s="56" t="s">
        <v>36</v>
      </c>
      <c r="B302" s="53">
        <v>39003</v>
      </c>
      <c r="C302" s="57" t="s">
        <v>595</v>
      </c>
      <c r="D302" s="58">
        <v>53.84</v>
      </c>
    </row>
    <row r="303" spans="1:4" x14ac:dyDescent="0.15">
      <c r="A303" s="56" t="s">
        <v>37</v>
      </c>
      <c r="B303" s="53">
        <v>39007</v>
      </c>
      <c r="C303" s="57" t="s">
        <v>596</v>
      </c>
      <c r="D303" s="58">
        <v>649.13</v>
      </c>
    </row>
    <row r="304" spans="1:4" x14ac:dyDescent="0.15">
      <c r="A304" s="56" t="s">
        <v>57</v>
      </c>
      <c r="B304" s="53">
        <v>39090</v>
      </c>
      <c r="C304" s="57" t="s">
        <v>597</v>
      </c>
      <c r="D304" s="58">
        <v>121.02</v>
      </c>
    </row>
    <row r="305" spans="1:4" x14ac:dyDescent="0.15">
      <c r="A305" s="56" t="s">
        <v>38</v>
      </c>
      <c r="B305" s="53">
        <v>39119</v>
      </c>
      <c r="C305" s="57" t="s">
        <v>598</v>
      </c>
      <c r="D305" s="58">
        <v>144.79</v>
      </c>
    </row>
    <row r="306" spans="1:4" x14ac:dyDescent="0.15">
      <c r="A306" s="56" t="s">
        <v>39</v>
      </c>
      <c r="B306" s="53">
        <v>39120</v>
      </c>
      <c r="C306" s="57" t="s">
        <v>599</v>
      </c>
      <c r="D306" s="58">
        <v>36.799999999999997</v>
      </c>
    </row>
    <row r="307" spans="1:4" x14ac:dyDescent="0.15">
      <c r="A307" s="56" t="s">
        <v>40</v>
      </c>
      <c r="B307" s="53">
        <v>39200</v>
      </c>
      <c r="C307" s="57" t="s">
        <v>600</v>
      </c>
      <c r="D307" s="58">
        <v>161.69999999999999</v>
      </c>
    </row>
    <row r="308" spans="1:4" x14ac:dyDescent="0.15">
      <c r="A308" s="56" t="s">
        <v>41</v>
      </c>
      <c r="B308" s="53">
        <v>39201</v>
      </c>
      <c r="C308" s="57" t="s">
        <v>601</v>
      </c>
      <c r="D308" s="58">
        <v>333.63</v>
      </c>
    </row>
    <row r="309" spans="1:4" x14ac:dyDescent="0.15">
      <c r="A309" s="56" t="s">
        <v>42</v>
      </c>
      <c r="B309" s="53">
        <v>39202</v>
      </c>
      <c r="C309" s="57" t="s">
        <v>602</v>
      </c>
      <c r="D309" s="58">
        <v>197.1</v>
      </c>
    </row>
    <row r="310" spans="1:4" x14ac:dyDescent="0.15">
      <c r="A310" s="56" t="s">
        <v>43</v>
      </c>
      <c r="B310" s="53">
        <v>39203</v>
      </c>
      <c r="C310" s="59" t="s">
        <v>603</v>
      </c>
      <c r="D310" s="58">
        <v>56.34</v>
      </c>
    </row>
    <row r="311" spans="1:4" x14ac:dyDescent="0.15">
      <c r="A311" s="56" t="s">
        <v>44</v>
      </c>
      <c r="B311" s="53">
        <v>39204</v>
      </c>
      <c r="C311" s="59" t="s">
        <v>604</v>
      </c>
      <c r="D311" s="58">
        <v>71.62</v>
      </c>
    </row>
    <row r="312" spans="1:4" x14ac:dyDescent="0.15">
      <c r="A312" s="56" t="s">
        <v>45</v>
      </c>
      <c r="B312" s="53">
        <v>39205</v>
      </c>
      <c r="C312" s="59" t="s">
        <v>605</v>
      </c>
      <c r="D312" s="58">
        <v>47.96</v>
      </c>
    </row>
    <row r="313" spans="1:4" x14ac:dyDescent="0.15">
      <c r="A313" s="56" t="s">
        <v>46</v>
      </c>
      <c r="B313" s="53">
        <v>39207</v>
      </c>
      <c r="C313" s="59" t="s">
        <v>606</v>
      </c>
      <c r="D313" s="58">
        <v>153.66</v>
      </c>
    </row>
    <row r="314" spans="1:4" x14ac:dyDescent="0.15">
      <c r="A314" s="56" t="s">
        <v>58</v>
      </c>
      <c r="B314" s="53">
        <v>39208</v>
      </c>
      <c r="C314" s="59" t="s">
        <v>607</v>
      </c>
      <c r="D314" s="58">
        <v>202.98</v>
      </c>
    </row>
    <row r="315" spans="1:4" x14ac:dyDescent="0.15">
      <c r="A315" s="56" t="s">
        <v>47</v>
      </c>
      <c r="B315" s="53">
        <v>39209</v>
      </c>
      <c r="C315" s="59" t="s">
        <v>608</v>
      </c>
      <c r="D315" s="58">
        <v>47.2</v>
      </c>
    </row>
    <row r="316" spans="1:4" x14ac:dyDescent="0.15">
      <c r="A316" s="56" t="s">
        <v>705</v>
      </c>
      <c r="B316" s="53">
        <v>39901</v>
      </c>
      <c r="C316" s="59"/>
      <c r="D316" s="58"/>
    </row>
    <row r="317" spans="1:4" x14ac:dyDescent="0.15">
      <c r="A317" s="56" t="s">
        <v>61</v>
      </c>
      <c r="B317" s="48"/>
      <c r="C317" s="59"/>
      <c r="D317" s="58">
        <v>44743.09</v>
      </c>
    </row>
  </sheetData>
  <autoFilter ref="A4:D317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"/>
  <sheetViews>
    <sheetView showZeros="0" workbookViewId="0">
      <pane ySplit="4" topLeftCell="A5" activePane="bottomLeft" state="frozen"/>
      <selection pane="bottomLeft"/>
    </sheetView>
  </sheetViews>
  <sheetFormatPr defaultRowHeight="16.5" x14ac:dyDescent="0.3"/>
  <cols>
    <col min="1" max="1" width="7.7109375" style="6" bestFit="1" customWidth="1"/>
    <col min="2" max="2" width="19.7109375" style="6" bestFit="1" customWidth="1"/>
    <col min="3" max="3" width="16.42578125" style="6" bestFit="1" customWidth="1"/>
    <col min="4" max="4" width="13.28515625" style="73" hidden="1" customWidth="1"/>
    <col min="5" max="5" width="13.42578125" style="6" bestFit="1" customWidth="1"/>
    <col min="6" max="6" width="16.28515625" style="71" customWidth="1"/>
    <col min="7" max="7" width="20.28515625" style="71" customWidth="1"/>
    <col min="8" max="8" width="16.42578125" style="71" bestFit="1" customWidth="1"/>
    <col min="9" max="9" width="1.7109375" style="71" customWidth="1"/>
    <col min="10" max="10" width="7.42578125" style="71" customWidth="1"/>
    <col min="11" max="11" width="10.140625" style="71" bestFit="1" customWidth="1"/>
    <col min="12" max="12" width="9.28515625" style="6" bestFit="1" customWidth="1"/>
    <col min="13" max="16384" width="9.140625" style="6"/>
  </cols>
  <sheetData>
    <row r="1" spans="1:12" ht="84" x14ac:dyDescent="0.3">
      <c r="B1" s="68" t="s">
        <v>648</v>
      </c>
      <c r="C1" s="69">
        <v>5</v>
      </c>
      <c r="D1" s="69"/>
      <c r="E1" s="69"/>
      <c r="F1" s="70" t="s">
        <v>712</v>
      </c>
      <c r="L1" s="71"/>
    </row>
    <row r="2" spans="1:12" x14ac:dyDescent="0.3">
      <c r="B2" s="70"/>
      <c r="C2" s="72"/>
      <c r="E2" s="74" t="s">
        <v>689</v>
      </c>
      <c r="L2" s="71"/>
    </row>
    <row r="3" spans="1:12" x14ac:dyDescent="0.3">
      <c r="A3" s="75" t="s">
        <v>646</v>
      </c>
      <c r="B3" s="75" t="s">
        <v>81</v>
      </c>
      <c r="C3" s="76" t="s">
        <v>638</v>
      </c>
      <c r="D3" s="76" t="s">
        <v>677</v>
      </c>
      <c r="E3" s="77" t="s">
        <v>639</v>
      </c>
      <c r="F3" s="76" t="s">
        <v>649</v>
      </c>
      <c r="L3" s="71"/>
    </row>
    <row r="4" spans="1:12" x14ac:dyDescent="0.3">
      <c r="A4" s="78" t="s">
        <v>647</v>
      </c>
      <c r="B4" s="79" t="s">
        <v>65</v>
      </c>
      <c r="C4" s="80">
        <f>SUM(C5:C316)</f>
        <v>1071677.1820000012</v>
      </c>
      <c r="D4" s="80">
        <f>SUM(D5:D328)</f>
        <v>29162.966000000008</v>
      </c>
      <c r="E4" s="80">
        <f>SUM(E5:E316)</f>
        <v>5255.36</v>
      </c>
      <c r="F4" s="81">
        <f>SUM(F5:F316)</f>
        <v>1076932.5420000004</v>
      </c>
      <c r="G4" s="82" t="s">
        <v>627</v>
      </c>
      <c r="H4" s="83">
        <f>1073233.49+5811.26</f>
        <v>1079044.75</v>
      </c>
      <c r="J4" s="71" t="s">
        <v>628</v>
      </c>
      <c r="L4" s="71"/>
    </row>
    <row r="5" spans="1:12" x14ac:dyDescent="0.3">
      <c r="A5" s="84" t="s">
        <v>83</v>
      </c>
      <c r="B5" s="85" t="s">
        <v>84</v>
      </c>
      <c r="C5" s="73">
        <v>56.480999999999995</v>
      </c>
      <c r="D5" s="73">
        <v>0</v>
      </c>
      <c r="E5" s="73">
        <v>0</v>
      </c>
      <c r="F5" s="73">
        <f t="shared" ref="F5:F68" si="0">C5+E5</f>
        <v>56.480999999999995</v>
      </c>
      <c r="G5" s="86" t="s">
        <v>629</v>
      </c>
      <c r="H5" s="87">
        <f>SUM(K5:K11)</f>
        <v>1301.1400000000001</v>
      </c>
      <c r="I5" s="88"/>
      <c r="J5" s="106" t="s">
        <v>630</v>
      </c>
      <c r="K5" s="107">
        <v>134.81100000000001</v>
      </c>
      <c r="L5" s="108" t="s">
        <v>631</v>
      </c>
    </row>
    <row r="6" spans="1:12" x14ac:dyDescent="0.3">
      <c r="A6" s="84" t="s">
        <v>85</v>
      </c>
      <c r="B6" s="85" t="s">
        <v>86</v>
      </c>
      <c r="C6" s="73">
        <v>18.8</v>
      </c>
      <c r="D6" s="73">
        <v>0</v>
      </c>
      <c r="E6" s="73">
        <v>0</v>
      </c>
      <c r="F6" s="73">
        <f t="shared" si="0"/>
        <v>18.8</v>
      </c>
      <c r="G6" s="86" t="s">
        <v>632</v>
      </c>
      <c r="H6" s="83">
        <v>811.17000000000007</v>
      </c>
      <c r="I6" s="90"/>
      <c r="J6" s="106" t="s">
        <v>630</v>
      </c>
      <c r="K6" s="109">
        <v>507.95200000000006</v>
      </c>
      <c r="L6" s="108">
        <v>1418</v>
      </c>
    </row>
    <row r="7" spans="1:12" x14ac:dyDescent="0.3">
      <c r="A7" s="84" t="s">
        <v>87</v>
      </c>
      <c r="B7" s="85" t="s">
        <v>88</v>
      </c>
      <c r="C7" s="73">
        <v>4445.7139999999999</v>
      </c>
      <c r="D7" s="73">
        <v>19.600000000000001</v>
      </c>
      <c r="E7" s="73">
        <v>12.927000000000001</v>
      </c>
      <c r="F7" s="73">
        <f t="shared" si="0"/>
        <v>4458.6409999999996</v>
      </c>
      <c r="G7" s="86" t="s">
        <v>634</v>
      </c>
      <c r="H7" s="83">
        <v>0</v>
      </c>
      <c r="I7" s="88"/>
      <c r="J7" s="110" t="s">
        <v>703</v>
      </c>
      <c r="K7" s="107">
        <v>1.5620000000000001</v>
      </c>
      <c r="L7" s="108" t="s">
        <v>631</v>
      </c>
    </row>
    <row r="8" spans="1:12" ht="17.25" thickBot="1" x14ac:dyDescent="0.35">
      <c r="A8" s="84" t="s">
        <v>89</v>
      </c>
      <c r="B8" s="85" t="s">
        <v>90</v>
      </c>
      <c r="C8" s="73">
        <v>189.98399999999998</v>
      </c>
      <c r="D8" s="73">
        <v>0</v>
      </c>
      <c r="E8" s="73">
        <v>0</v>
      </c>
      <c r="F8" s="73">
        <f t="shared" si="0"/>
        <v>189.98399999999998</v>
      </c>
      <c r="G8" s="92" t="s">
        <v>678</v>
      </c>
      <c r="H8" s="93">
        <v>0</v>
      </c>
      <c r="I8" s="88"/>
      <c r="J8" s="110" t="s">
        <v>703</v>
      </c>
      <c r="K8" s="109">
        <v>6.516</v>
      </c>
      <c r="L8" s="108">
        <v>1418</v>
      </c>
    </row>
    <row r="9" spans="1:12" x14ac:dyDescent="0.3">
      <c r="A9" s="84" t="s">
        <v>91</v>
      </c>
      <c r="B9" s="85" t="s">
        <v>92</v>
      </c>
      <c r="C9" s="73">
        <v>342.79499999999996</v>
      </c>
      <c r="D9" s="73">
        <v>3.4</v>
      </c>
      <c r="E9" s="73">
        <v>0</v>
      </c>
      <c r="F9" s="73">
        <f t="shared" si="0"/>
        <v>342.79499999999996</v>
      </c>
      <c r="G9" s="95" t="s">
        <v>636</v>
      </c>
      <c r="H9" s="94">
        <f>+H4-SUM(H5:H8)</f>
        <v>1076932.44</v>
      </c>
      <c r="I9" s="89"/>
      <c r="J9" s="106" t="s">
        <v>633</v>
      </c>
      <c r="K9" s="107">
        <v>362.65700000000004</v>
      </c>
      <c r="L9" s="108" t="s">
        <v>631</v>
      </c>
    </row>
    <row r="10" spans="1:12" x14ac:dyDescent="0.3">
      <c r="A10" s="84" t="s">
        <v>93</v>
      </c>
      <c r="B10" s="85" t="s">
        <v>94</v>
      </c>
      <c r="C10" s="73">
        <v>2535.7820000000002</v>
      </c>
      <c r="D10" s="73">
        <v>80</v>
      </c>
      <c r="E10" s="73">
        <v>24.300999999999998</v>
      </c>
      <c r="F10" s="73">
        <f t="shared" si="0"/>
        <v>2560.0830000000001</v>
      </c>
      <c r="G10" s="97"/>
      <c r="H10" s="96"/>
      <c r="I10" s="94"/>
      <c r="J10" s="106" t="s">
        <v>635</v>
      </c>
      <c r="K10" s="107">
        <v>246.21200000000007</v>
      </c>
      <c r="L10" s="108" t="s">
        <v>631</v>
      </c>
    </row>
    <row r="11" spans="1:12" x14ac:dyDescent="0.3">
      <c r="A11" s="84" t="s">
        <v>95</v>
      </c>
      <c r="B11" s="85" t="s">
        <v>96</v>
      </c>
      <c r="C11" s="73">
        <v>610.29500000000019</v>
      </c>
      <c r="D11" s="73">
        <v>0</v>
      </c>
      <c r="E11" s="73">
        <v>0</v>
      </c>
      <c r="F11" s="73">
        <f t="shared" si="0"/>
        <v>610.29500000000019</v>
      </c>
      <c r="G11" s="97" t="s">
        <v>637</v>
      </c>
      <c r="H11" s="96">
        <f>+C4-H9+E4</f>
        <v>0.10200000124950748</v>
      </c>
      <c r="I11" s="91"/>
      <c r="J11" s="111" t="s">
        <v>633</v>
      </c>
      <c r="K11" s="112">
        <v>41.429999999999993</v>
      </c>
      <c r="L11" s="108">
        <v>1418</v>
      </c>
    </row>
    <row r="12" spans="1:12" x14ac:dyDescent="0.3">
      <c r="A12" s="84" t="s">
        <v>97</v>
      </c>
      <c r="B12" s="85" t="s">
        <v>98</v>
      </c>
      <c r="C12" s="73">
        <v>18330.169400000006</v>
      </c>
      <c r="D12" s="73">
        <v>345.82600000000002</v>
      </c>
      <c r="E12" s="73">
        <v>39.513999999999996</v>
      </c>
      <c r="F12" s="73">
        <f t="shared" si="0"/>
        <v>18369.683400000005</v>
      </c>
      <c r="G12" s="73"/>
      <c r="I12" s="96"/>
      <c r="J12" s="113"/>
      <c r="K12" s="114">
        <f>SUM(K5:K11)</f>
        <v>1301.1400000000001</v>
      </c>
      <c r="L12" s="46"/>
    </row>
    <row r="13" spans="1:12" x14ac:dyDescent="0.3">
      <c r="A13" s="84" t="s">
        <v>99</v>
      </c>
      <c r="B13" s="85" t="s">
        <v>100</v>
      </c>
      <c r="C13" s="73">
        <v>119.73400000000001</v>
      </c>
      <c r="D13" s="73">
        <v>0</v>
      </c>
      <c r="E13" s="73">
        <v>0</v>
      </c>
      <c r="F13" s="73">
        <f t="shared" si="0"/>
        <v>119.73400000000001</v>
      </c>
      <c r="G13" s="73"/>
      <c r="L13" s="71"/>
    </row>
    <row r="14" spans="1:12" x14ac:dyDescent="0.3">
      <c r="A14" s="84" t="s">
        <v>101</v>
      </c>
      <c r="B14" s="85" t="s">
        <v>650</v>
      </c>
      <c r="C14" s="73">
        <v>1330.4869999999999</v>
      </c>
      <c r="D14" s="73">
        <v>0</v>
      </c>
      <c r="E14" s="73">
        <v>3.4249999999999998</v>
      </c>
      <c r="F14" s="73">
        <f t="shared" si="0"/>
        <v>1333.9119999999998</v>
      </c>
      <c r="G14" s="73"/>
      <c r="L14" s="71"/>
    </row>
    <row r="15" spans="1:12" x14ac:dyDescent="0.3">
      <c r="A15" s="84" t="s">
        <v>102</v>
      </c>
      <c r="B15" s="85" t="s">
        <v>103</v>
      </c>
      <c r="C15" s="73">
        <v>846.95699999999999</v>
      </c>
      <c r="D15" s="73">
        <v>6.3379999999999992</v>
      </c>
      <c r="E15" s="73">
        <v>0</v>
      </c>
      <c r="F15" s="73">
        <f t="shared" si="0"/>
        <v>846.95699999999999</v>
      </c>
      <c r="G15" s="73"/>
      <c r="L15" s="71"/>
    </row>
    <row r="16" spans="1:12" x14ac:dyDescent="0.3">
      <c r="A16" s="84" t="s">
        <v>104</v>
      </c>
      <c r="B16" s="85" t="s">
        <v>105</v>
      </c>
      <c r="C16" s="73">
        <v>2521.6059999999998</v>
      </c>
      <c r="D16" s="73">
        <v>0</v>
      </c>
      <c r="E16" s="73">
        <v>7.7399999999999993</v>
      </c>
      <c r="F16" s="73">
        <f t="shared" si="0"/>
        <v>2529.3459999999995</v>
      </c>
      <c r="G16" s="73"/>
      <c r="L16" s="71"/>
    </row>
    <row r="17" spans="1:12" x14ac:dyDescent="0.3">
      <c r="A17" s="84" t="s">
        <v>106</v>
      </c>
      <c r="B17" s="85" t="s">
        <v>107</v>
      </c>
      <c r="C17" s="73">
        <v>13373.460999999999</v>
      </c>
      <c r="D17" s="73">
        <v>549.97</v>
      </c>
      <c r="E17" s="73">
        <v>31.643999999999995</v>
      </c>
      <c r="F17" s="73">
        <f t="shared" si="0"/>
        <v>13405.105</v>
      </c>
      <c r="G17" s="73"/>
      <c r="L17" s="71"/>
    </row>
    <row r="18" spans="1:12" x14ac:dyDescent="0.3">
      <c r="A18" s="84" t="s">
        <v>108</v>
      </c>
      <c r="B18" s="85" t="s">
        <v>109</v>
      </c>
      <c r="C18" s="73">
        <v>624.58199999999999</v>
      </c>
      <c r="D18" s="73">
        <v>0</v>
      </c>
      <c r="E18" s="73">
        <v>0</v>
      </c>
      <c r="F18" s="73">
        <f t="shared" si="0"/>
        <v>624.58199999999999</v>
      </c>
      <c r="G18" s="73"/>
      <c r="L18" s="71"/>
    </row>
    <row r="19" spans="1:12" x14ac:dyDescent="0.3">
      <c r="A19" s="84" t="s">
        <v>110</v>
      </c>
      <c r="B19" s="85" t="s">
        <v>111</v>
      </c>
      <c r="C19" s="73">
        <v>9.6989999999999998</v>
      </c>
      <c r="D19" s="73">
        <v>0</v>
      </c>
      <c r="E19" s="73">
        <v>0</v>
      </c>
      <c r="F19" s="73">
        <f t="shared" si="0"/>
        <v>9.6989999999999998</v>
      </c>
      <c r="G19" s="73"/>
      <c r="L19" s="71"/>
    </row>
    <row r="20" spans="1:12" x14ac:dyDescent="0.3">
      <c r="A20" s="84" t="s">
        <v>112</v>
      </c>
      <c r="B20" s="85" t="s">
        <v>113</v>
      </c>
      <c r="C20" s="73">
        <v>288.755</v>
      </c>
      <c r="D20" s="73">
        <v>0</v>
      </c>
      <c r="E20" s="73">
        <v>0</v>
      </c>
      <c r="F20" s="73">
        <f t="shared" si="0"/>
        <v>288.755</v>
      </c>
      <c r="G20" s="73"/>
      <c r="L20" s="71"/>
    </row>
    <row r="21" spans="1:12" x14ac:dyDescent="0.3">
      <c r="A21" s="84" t="s">
        <v>114</v>
      </c>
      <c r="B21" s="85" t="s">
        <v>115</v>
      </c>
      <c r="C21" s="73">
        <v>1342.1209999999999</v>
      </c>
      <c r="D21" s="73">
        <v>0</v>
      </c>
      <c r="E21" s="73">
        <v>0</v>
      </c>
      <c r="F21" s="73">
        <f t="shared" si="0"/>
        <v>1342.1209999999999</v>
      </c>
      <c r="G21" s="73"/>
      <c r="L21" s="71"/>
    </row>
    <row r="22" spans="1:12" x14ac:dyDescent="0.3">
      <c r="A22" s="84" t="s">
        <v>116</v>
      </c>
      <c r="B22" s="85" t="s">
        <v>117</v>
      </c>
      <c r="C22" s="73">
        <v>1547.415</v>
      </c>
      <c r="D22" s="73">
        <v>0</v>
      </c>
      <c r="E22" s="73">
        <v>0</v>
      </c>
      <c r="F22" s="73">
        <f t="shared" si="0"/>
        <v>1547.415</v>
      </c>
      <c r="G22" s="73"/>
      <c r="L22" s="71"/>
    </row>
    <row r="23" spans="1:12" x14ac:dyDescent="0.3">
      <c r="A23" s="84" t="s">
        <v>118</v>
      </c>
      <c r="B23" s="85" t="s">
        <v>119</v>
      </c>
      <c r="C23" s="73">
        <v>1260.7220000000002</v>
      </c>
      <c r="D23" s="73">
        <v>31.836000000000002</v>
      </c>
      <c r="E23" s="73">
        <v>0</v>
      </c>
      <c r="F23" s="73">
        <f t="shared" si="0"/>
        <v>1260.7220000000002</v>
      </c>
      <c r="G23" s="73"/>
      <c r="L23" s="71"/>
    </row>
    <row r="24" spans="1:12" x14ac:dyDescent="0.3">
      <c r="A24" s="84" t="s">
        <v>120</v>
      </c>
      <c r="B24" s="85" t="s">
        <v>121</v>
      </c>
      <c r="C24" s="73">
        <v>7341.1070000000009</v>
      </c>
      <c r="D24" s="73">
        <v>299.30799999999999</v>
      </c>
      <c r="E24" s="73">
        <v>80.085999999999999</v>
      </c>
      <c r="F24" s="73">
        <f t="shared" si="0"/>
        <v>7421.1930000000011</v>
      </c>
      <c r="G24" s="73"/>
      <c r="L24" s="71"/>
    </row>
    <row r="25" spans="1:12" x14ac:dyDescent="0.3">
      <c r="A25" s="84" t="s">
        <v>122</v>
      </c>
      <c r="B25" s="85" t="s">
        <v>123</v>
      </c>
      <c r="C25" s="73">
        <v>3510.262999999999</v>
      </c>
      <c r="D25" s="73">
        <v>12.194000000000001</v>
      </c>
      <c r="E25" s="73">
        <v>0</v>
      </c>
      <c r="F25" s="73">
        <f t="shared" si="0"/>
        <v>3510.262999999999</v>
      </c>
      <c r="G25" s="73"/>
      <c r="L25" s="71"/>
    </row>
    <row r="26" spans="1:12" x14ac:dyDescent="0.3">
      <c r="A26" s="84" t="s">
        <v>124</v>
      </c>
      <c r="B26" s="85" t="s">
        <v>125</v>
      </c>
      <c r="C26" s="73">
        <v>362.39099999999996</v>
      </c>
      <c r="D26" s="73">
        <v>124.73999999999998</v>
      </c>
      <c r="E26" s="73">
        <v>0</v>
      </c>
      <c r="F26" s="73">
        <f t="shared" si="0"/>
        <v>362.39099999999996</v>
      </c>
      <c r="G26" s="73"/>
      <c r="L26" s="71"/>
    </row>
    <row r="27" spans="1:12" x14ac:dyDescent="0.3">
      <c r="A27" s="84" t="s">
        <v>126</v>
      </c>
      <c r="B27" s="85" t="s">
        <v>127</v>
      </c>
      <c r="C27" s="73">
        <v>2641.114</v>
      </c>
      <c r="D27" s="73">
        <v>96.843999999999994</v>
      </c>
      <c r="E27" s="73">
        <v>0</v>
      </c>
      <c r="F27" s="73">
        <f t="shared" si="0"/>
        <v>2641.114</v>
      </c>
      <c r="G27" s="73"/>
      <c r="L27" s="71"/>
    </row>
    <row r="28" spans="1:12" x14ac:dyDescent="0.3">
      <c r="A28" s="84" t="s">
        <v>128</v>
      </c>
      <c r="B28" s="85" t="s">
        <v>129</v>
      </c>
      <c r="C28" s="73">
        <v>504.04599999999999</v>
      </c>
      <c r="D28" s="73">
        <v>5.6120000000000001</v>
      </c>
      <c r="E28" s="73">
        <v>0</v>
      </c>
      <c r="F28" s="73">
        <f t="shared" si="0"/>
        <v>504.04599999999999</v>
      </c>
      <c r="G28" s="73"/>
      <c r="L28" s="71"/>
    </row>
    <row r="29" spans="1:12" x14ac:dyDescent="0.3">
      <c r="A29" s="84" t="s">
        <v>130</v>
      </c>
      <c r="B29" s="85" t="s">
        <v>131</v>
      </c>
      <c r="C29" s="73">
        <v>3204.0239999999999</v>
      </c>
      <c r="D29" s="73">
        <v>2169.268</v>
      </c>
      <c r="E29" s="73">
        <v>9.6010000000000009</v>
      </c>
      <c r="F29" s="73">
        <f t="shared" si="0"/>
        <v>3213.625</v>
      </c>
      <c r="G29" s="73"/>
      <c r="L29" s="71"/>
    </row>
    <row r="30" spans="1:12" x14ac:dyDescent="0.3">
      <c r="A30" s="98" t="s">
        <v>645</v>
      </c>
      <c r="B30" s="85" t="s">
        <v>651</v>
      </c>
      <c r="C30" s="73">
        <v>114.06299999999999</v>
      </c>
      <c r="D30" s="73">
        <v>0</v>
      </c>
      <c r="E30" s="73">
        <v>0</v>
      </c>
      <c r="F30" s="73">
        <f t="shared" si="0"/>
        <v>114.06299999999999</v>
      </c>
      <c r="G30" s="73"/>
      <c r="L30" s="71"/>
    </row>
    <row r="31" spans="1:12" x14ac:dyDescent="0.3">
      <c r="A31" s="84" t="s">
        <v>132</v>
      </c>
      <c r="B31" s="85" t="s">
        <v>133</v>
      </c>
      <c r="C31" s="73">
        <v>22017.940999999999</v>
      </c>
      <c r="D31" s="73">
        <v>478.22399999999999</v>
      </c>
      <c r="E31" s="73">
        <v>269.04000000000002</v>
      </c>
      <c r="F31" s="73">
        <f t="shared" si="0"/>
        <v>22286.981</v>
      </c>
      <c r="G31" s="73"/>
      <c r="L31" s="71"/>
    </row>
    <row r="32" spans="1:12" x14ac:dyDescent="0.3">
      <c r="A32" s="84" t="s">
        <v>134</v>
      </c>
      <c r="B32" s="85" t="s">
        <v>135</v>
      </c>
      <c r="C32" s="73">
        <v>1919.443</v>
      </c>
      <c r="D32" s="73">
        <v>0</v>
      </c>
      <c r="E32" s="73">
        <v>3.1870000000000003</v>
      </c>
      <c r="F32" s="73">
        <f t="shared" si="0"/>
        <v>1922.6299999999999</v>
      </c>
      <c r="G32" s="73"/>
      <c r="L32" s="71"/>
    </row>
    <row r="33" spans="1:12" x14ac:dyDescent="0.3">
      <c r="A33" s="84" t="s">
        <v>136</v>
      </c>
      <c r="B33" s="85" t="s">
        <v>611</v>
      </c>
      <c r="C33" s="73">
        <v>1617.9480000000001</v>
      </c>
      <c r="D33" s="73">
        <v>36.343999999999994</v>
      </c>
      <c r="E33" s="73">
        <v>5.38</v>
      </c>
      <c r="F33" s="73">
        <f t="shared" si="0"/>
        <v>1623.3280000000002</v>
      </c>
      <c r="G33" s="73"/>
      <c r="L33" s="71"/>
    </row>
    <row r="34" spans="1:12" x14ac:dyDescent="0.3">
      <c r="A34" s="84" t="s">
        <v>137</v>
      </c>
      <c r="B34" s="85" t="s">
        <v>138</v>
      </c>
      <c r="C34" s="73">
        <v>160.77399999999997</v>
      </c>
      <c r="D34" s="73">
        <v>0</v>
      </c>
      <c r="E34" s="73">
        <v>0</v>
      </c>
      <c r="F34" s="73">
        <f t="shared" si="0"/>
        <v>160.77399999999997</v>
      </c>
      <c r="G34" s="73"/>
      <c r="L34" s="71"/>
    </row>
    <row r="35" spans="1:12" x14ac:dyDescent="0.3">
      <c r="A35" s="84" t="s">
        <v>139</v>
      </c>
      <c r="B35" s="85" t="s">
        <v>140</v>
      </c>
      <c r="C35" s="73">
        <v>3033.7069999999999</v>
      </c>
      <c r="D35" s="73">
        <v>6.8</v>
      </c>
      <c r="E35" s="73">
        <v>29.731999999999992</v>
      </c>
      <c r="F35" s="73">
        <f t="shared" si="0"/>
        <v>3063.4389999999999</v>
      </c>
      <c r="G35" s="73"/>
      <c r="L35" s="71"/>
    </row>
    <row r="36" spans="1:12" x14ac:dyDescent="0.3">
      <c r="A36" s="84" t="s">
        <v>141</v>
      </c>
      <c r="B36" s="85" t="s">
        <v>142</v>
      </c>
      <c r="C36" s="73">
        <v>24499.735000000004</v>
      </c>
      <c r="D36" s="73">
        <v>270.78199999999998</v>
      </c>
      <c r="E36" s="73">
        <v>121.71400000000001</v>
      </c>
      <c r="F36" s="73">
        <f t="shared" si="0"/>
        <v>24621.449000000004</v>
      </c>
      <c r="G36" s="73"/>
      <c r="L36" s="71"/>
    </row>
    <row r="37" spans="1:12" x14ac:dyDescent="0.3">
      <c r="A37" s="84" t="s">
        <v>143</v>
      </c>
      <c r="B37" s="85" t="s">
        <v>144</v>
      </c>
      <c r="C37" s="73">
        <v>7232.1460000000006</v>
      </c>
      <c r="D37" s="73">
        <v>10.4</v>
      </c>
      <c r="E37" s="73">
        <v>1.2989999999999999</v>
      </c>
      <c r="F37" s="73">
        <f t="shared" si="0"/>
        <v>7233.4450000000006</v>
      </c>
      <c r="G37" s="73"/>
      <c r="L37" s="71"/>
    </row>
    <row r="38" spans="1:12" x14ac:dyDescent="0.3">
      <c r="A38" s="84" t="s">
        <v>145</v>
      </c>
      <c r="B38" s="85" t="s">
        <v>146</v>
      </c>
      <c r="C38" s="73">
        <v>12419.232999999998</v>
      </c>
      <c r="D38" s="73">
        <v>1721.3119999999999</v>
      </c>
      <c r="E38" s="73">
        <v>28.943999999999999</v>
      </c>
      <c r="F38" s="73">
        <f t="shared" si="0"/>
        <v>12448.176999999998</v>
      </c>
      <c r="G38" s="73"/>
      <c r="L38" s="71"/>
    </row>
    <row r="39" spans="1:12" x14ac:dyDescent="0.3">
      <c r="A39" s="84" t="s">
        <v>147</v>
      </c>
      <c r="B39" s="85" t="s">
        <v>148</v>
      </c>
      <c r="C39" s="73">
        <v>3306.6390000000001</v>
      </c>
      <c r="D39" s="73">
        <v>2.8</v>
      </c>
      <c r="E39" s="73">
        <v>3.8</v>
      </c>
      <c r="F39" s="73">
        <f t="shared" si="0"/>
        <v>3310.4390000000003</v>
      </c>
      <c r="G39" s="73"/>
      <c r="L39" s="71"/>
    </row>
    <row r="40" spans="1:12" x14ac:dyDescent="0.3">
      <c r="A40" s="84" t="s">
        <v>149</v>
      </c>
      <c r="B40" s="85" t="s">
        <v>150</v>
      </c>
      <c r="C40" s="73">
        <v>384.66999999999996</v>
      </c>
      <c r="D40" s="73">
        <v>0</v>
      </c>
      <c r="E40" s="73">
        <v>4.8800000000000008</v>
      </c>
      <c r="F40" s="73">
        <f t="shared" si="0"/>
        <v>389.54999999999995</v>
      </c>
      <c r="G40" s="73"/>
      <c r="L40" s="71"/>
    </row>
    <row r="41" spans="1:12" x14ac:dyDescent="0.3">
      <c r="A41" s="84" t="s">
        <v>151</v>
      </c>
      <c r="B41" s="85" t="s">
        <v>152</v>
      </c>
      <c r="C41" s="73">
        <v>30.35</v>
      </c>
      <c r="D41" s="73">
        <v>0</v>
      </c>
      <c r="E41" s="73">
        <v>0</v>
      </c>
      <c r="F41" s="73">
        <f t="shared" si="0"/>
        <v>30.35</v>
      </c>
      <c r="G41" s="73"/>
      <c r="L41" s="71"/>
    </row>
    <row r="42" spans="1:12" x14ac:dyDescent="0.3">
      <c r="A42" s="84" t="s">
        <v>153</v>
      </c>
      <c r="B42" s="85" t="s">
        <v>154</v>
      </c>
      <c r="C42" s="73">
        <v>6287.3070000000007</v>
      </c>
      <c r="D42" s="73">
        <v>4.8</v>
      </c>
      <c r="E42" s="73">
        <v>25.095999999999997</v>
      </c>
      <c r="F42" s="73">
        <f t="shared" si="0"/>
        <v>6312.4030000000002</v>
      </c>
      <c r="G42" s="73"/>
      <c r="L42" s="71"/>
    </row>
    <row r="43" spans="1:12" x14ac:dyDescent="0.3">
      <c r="A43" s="84" t="s">
        <v>155</v>
      </c>
      <c r="B43" s="85" t="s">
        <v>156</v>
      </c>
      <c r="C43" s="73">
        <v>649.70500000000004</v>
      </c>
      <c r="D43" s="73">
        <v>0</v>
      </c>
      <c r="E43" s="73">
        <v>0</v>
      </c>
      <c r="F43" s="73">
        <f t="shared" si="0"/>
        <v>649.70500000000004</v>
      </c>
      <c r="G43" s="73"/>
      <c r="L43" s="71"/>
    </row>
    <row r="44" spans="1:12" x14ac:dyDescent="0.3">
      <c r="A44" s="84" t="s">
        <v>157</v>
      </c>
      <c r="B44" s="85" t="s">
        <v>158</v>
      </c>
      <c r="C44" s="73">
        <v>1398.9459999999999</v>
      </c>
      <c r="D44" s="73">
        <v>0</v>
      </c>
      <c r="E44" s="73">
        <v>0</v>
      </c>
      <c r="F44" s="73">
        <f t="shared" si="0"/>
        <v>1398.9459999999999</v>
      </c>
      <c r="G44" s="73"/>
      <c r="L44" s="71"/>
    </row>
    <row r="45" spans="1:12" x14ac:dyDescent="0.3">
      <c r="A45" s="84" t="s">
        <v>159</v>
      </c>
      <c r="B45" s="85" t="s">
        <v>160</v>
      </c>
      <c r="C45" s="73">
        <v>1018.4850000000002</v>
      </c>
      <c r="D45" s="73">
        <v>3.8920000000000003</v>
      </c>
      <c r="E45" s="73">
        <v>0</v>
      </c>
      <c r="F45" s="73">
        <f t="shared" si="0"/>
        <v>1018.4850000000002</v>
      </c>
      <c r="G45" s="73"/>
      <c r="L45" s="71"/>
    </row>
    <row r="46" spans="1:12" x14ac:dyDescent="0.3">
      <c r="A46" s="84" t="s">
        <v>161</v>
      </c>
      <c r="B46" s="85" t="s">
        <v>162</v>
      </c>
      <c r="C46" s="73">
        <v>2395.931</v>
      </c>
      <c r="D46" s="73">
        <v>106.47800000000002</v>
      </c>
      <c r="E46" s="73">
        <v>0.5</v>
      </c>
      <c r="F46" s="73">
        <f t="shared" si="0"/>
        <v>2396.431</v>
      </c>
      <c r="G46" s="73"/>
      <c r="L46" s="71"/>
    </row>
    <row r="47" spans="1:12" x14ac:dyDescent="0.3">
      <c r="A47" s="84" t="s">
        <v>163</v>
      </c>
      <c r="B47" s="85" t="s">
        <v>164</v>
      </c>
      <c r="C47" s="73">
        <v>4851.6779999999999</v>
      </c>
      <c r="D47" s="73">
        <v>20.576000000000001</v>
      </c>
      <c r="E47" s="73">
        <v>11.638999999999999</v>
      </c>
      <c r="F47" s="73">
        <f t="shared" si="0"/>
        <v>4863.317</v>
      </c>
      <c r="G47" s="73"/>
      <c r="L47" s="71"/>
    </row>
    <row r="48" spans="1:12" x14ac:dyDescent="0.3">
      <c r="A48" s="84" t="s">
        <v>165</v>
      </c>
      <c r="B48" s="85" t="s">
        <v>166</v>
      </c>
      <c r="C48" s="73">
        <v>171.702</v>
      </c>
      <c r="D48" s="73">
        <v>0</v>
      </c>
      <c r="E48" s="73">
        <v>0</v>
      </c>
      <c r="F48" s="73">
        <f t="shared" si="0"/>
        <v>171.702</v>
      </c>
      <c r="G48" s="73"/>
      <c r="L48" s="71"/>
    </row>
    <row r="49" spans="1:12" x14ac:dyDescent="0.3">
      <c r="A49" s="84" t="s">
        <v>167</v>
      </c>
      <c r="B49" s="85" t="s">
        <v>168</v>
      </c>
      <c r="C49" s="73">
        <v>777.64800000000002</v>
      </c>
      <c r="D49" s="73">
        <v>11.8</v>
      </c>
      <c r="E49" s="73">
        <v>0</v>
      </c>
      <c r="F49" s="73">
        <f t="shared" si="0"/>
        <v>777.64800000000002</v>
      </c>
      <c r="G49" s="73"/>
      <c r="L49" s="71"/>
    </row>
    <row r="50" spans="1:12" x14ac:dyDescent="0.3">
      <c r="A50" s="84" t="s">
        <v>169</v>
      </c>
      <c r="B50" s="85" t="s">
        <v>170</v>
      </c>
      <c r="C50" s="73">
        <v>24.7</v>
      </c>
      <c r="D50" s="73">
        <v>0</v>
      </c>
      <c r="E50" s="73">
        <v>0</v>
      </c>
      <c r="F50" s="73">
        <f t="shared" si="0"/>
        <v>24.7</v>
      </c>
      <c r="G50" s="73"/>
      <c r="L50" s="71"/>
    </row>
    <row r="51" spans="1:12" x14ac:dyDescent="0.3">
      <c r="A51" s="84" t="s">
        <v>171</v>
      </c>
      <c r="B51" s="85" t="s">
        <v>172</v>
      </c>
      <c r="C51" s="73">
        <v>5932.6389999999992</v>
      </c>
      <c r="D51" s="73">
        <v>116.598</v>
      </c>
      <c r="E51" s="73">
        <v>0</v>
      </c>
      <c r="F51" s="73">
        <f t="shared" si="0"/>
        <v>5932.6389999999992</v>
      </c>
      <c r="G51" s="73"/>
      <c r="L51" s="71"/>
    </row>
    <row r="52" spans="1:12" x14ac:dyDescent="0.3">
      <c r="A52" s="84" t="s">
        <v>173</v>
      </c>
      <c r="B52" s="85" t="s">
        <v>174</v>
      </c>
      <c r="C52" s="73">
        <v>92.205000000000013</v>
      </c>
      <c r="D52" s="73">
        <v>0</v>
      </c>
      <c r="E52" s="73">
        <v>0</v>
      </c>
      <c r="F52" s="73">
        <f t="shared" si="0"/>
        <v>92.205000000000013</v>
      </c>
      <c r="G52" s="73"/>
      <c r="L52" s="71"/>
    </row>
    <row r="53" spans="1:12" x14ac:dyDescent="0.3">
      <c r="A53" s="84" t="s">
        <v>175</v>
      </c>
      <c r="B53" s="85" t="s">
        <v>176</v>
      </c>
      <c r="C53" s="73">
        <v>252.62899999999999</v>
      </c>
      <c r="D53" s="73">
        <v>0</v>
      </c>
      <c r="E53" s="73">
        <v>0</v>
      </c>
      <c r="F53" s="73">
        <f t="shared" si="0"/>
        <v>252.62899999999999</v>
      </c>
      <c r="G53" s="73"/>
      <c r="L53" s="71"/>
    </row>
    <row r="54" spans="1:12" x14ac:dyDescent="0.3">
      <c r="A54" s="84" t="s">
        <v>362</v>
      </c>
      <c r="B54" s="85" t="s">
        <v>177</v>
      </c>
      <c r="C54" s="73">
        <v>39.9</v>
      </c>
      <c r="D54" s="73">
        <v>0</v>
      </c>
      <c r="E54" s="73">
        <v>0</v>
      </c>
      <c r="F54" s="73">
        <f t="shared" si="0"/>
        <v>39.9</v>
      </c>
      <c r="G54" s="73"/>
      <c r="L54" s="71"/>
    </row>
    <row r="55" spans="1:12" x14ac:dyDescent="0.3">
      <c r="A55" s="84" t="s">
        <v>363</v>
      </c>
      <c r="B55" s="85" t="s">
        <v>178</v>
      </c>
      <c r="C55" s="73">
        <v>178.66500000000002</v>
      </c>
      <c r="D55" s="73">
        <v>0.2</v>
      </c>
      <c r="E55" s="73">
        <v>63.661999999999999</v>
      </c>
      <c r="F55" s="73">
        <f t="shared" si="0"/>
        <v>242.32700000000003</v>
      </c>
      <c r="G55" s="73"/>
      <c r="L55" s="71"/>
    </row>
    <row r="56" spans="1:12" x14ac:dyDescent="0.3">
      <c r="A56" s="84" t="s">
        <v>364</v>
      </c>
      <c r="B56" s="85" t="s">
        <v>179</v>
      </c>
      <c r="C56" s="73">
        <v>48.908000000000001</v>
      </c>
      <c r="D56" s="73">
        <v>0</v>
      </c>
      <c r="E56" s="73">
        <v>0</v>
      </c>
      <c r="F56" s="73">
        <f t="shared" si="0"/>
        <v>48.908000000000001</v>
      </c>
      <c r="G56" s="73"/>
      <c r="L56" s="71"/>
    </row>
    <row r="57" spans="1:12" x14ac:dyDescent="0.3">
      <c r="A57" s="84" t="s">
        <v>365</v>
      </c>
      <c r="B57" s="85" t="s">
        <v>180</v>
      </c>
      <c r="C57" s="73">
        <v>201.90699999999998</v>
      </c>
      <c r="D57" s="73">
        <v>0</v>
      </c>
      <c r="E57" s="73">
        <v>0</v>
      </c>
      <c r="F57" s="73">
        <f t="shared" si="0"/>
        <v>201.90699999999998</v>
      </c>
      <c r="G57" s="73"/>
      <c r="L57" s="71"/>
    </row>
    <row r="58" spans="1:12" x14ac:dyDescent="0.3">
      <c r="A58" s="84" t="s">
        <v>366</v>
      </c>
      <c r="B58" s="85" t="s">
        <v>181</v>
      </c>
      <c r="C58" s="73">
        <v>331.95399999999995</v>
      </c>
      <c r="D58" s="73">
        <v>47.308</v>
      </c>
      <c r="E58" s="73">
        <v>0</v>
      </c>
      <c r="F58" s="73">
        <f t="shared" si="0"/>
        <v>331.95399999999995</v>
      </c>
      <c r="G58" s="73"/>
      <c r="L58" s="71"/>
    </row>
    <row r="59" spans="1:12" x14ac:dyDescent="0.3">
      <c r="A59" s="84" t="s">
        <v>367</v>
      </c>
      <c r="B59" s="85" t="s">
        <v>182</v>
      </c>
      <c r="C59" s="73">
        <v>17932.510999999999</v>
      </c>
      <c r="D59" s="73">
        <v>75.568000000000012</v>
      </c>
      <c r="E59" s="73">
        <v>21.661999999999999</v>
      </c>
      <c r="F59" s="73">
        <f t="shared" si="0"/>
        <v>17954.172999999999</v>
      </c>
      <c r="G59" s="73"/>
      <c r="L59" s="71"/>
    </row>
    <row r="60" spans="1:12" x14ac:dyDescent="0.3">
      <c r="A60" s="84" t="s">
        <v>368</v>
      </c>
      <c r="B60" s="85" t="s">
        <v>183</v>
      </c>
      <c r="C60" s="73">
        <v>2027.2410000000004</v>
      </c>
      <c r="D60" s="73">
        <v>7</v>
      </c>
      <c r="E60" s="73">
        <v>11.638</v>
      </c>
      <c r="F60" s="73">
        <f t="shared" si="0"/>
        <v>2038.8790000000004</v>
      </c>
      <c r="G60" s="73"/>
      <c r="L60" s="71"/>
    </row>
    <row r="61" spans="1:12" x14ac:dyDescent="0.3">
      <c r="A61" s="84" t="s">
        <v>369</v>
      </c>
      <c r="B61" s="85" t="s">
        <v>184</v>
      </c>
      <c r="C61" s="73">
        <v>15.2</v>
      </c>
      <c r="D61" s="73">
        <v>0</v>
      </c>
      <c r="E61" s="73">
        <v>0</v>
      </c>
      <c r="F61" s="73">
        <f t="shared" si="0"/>
        <v>15.2</v>
      </c>
      <c r="G61" s="73"/>
      <c r="L61" s="71"/>
    </row>
    <row r="62" spans="1:12" x14ac:dyDescent="0.3">
      <c r="A62" s="84" t="s">
        <v>370</v>
      </c>
      <c r="B62" s="85" t="s">
        <v>185</v>
      </c>
      <c r="C62" s="73">
        <v>40.936999999999998</v>
      </c>
      <c r="D62" s="73">
        <v>0</v>
      </c>
      <c r="E62" s="73">
        <v>0</v>
      </c>
      <c r="F62" s="73">
        <f t="shared" si="0"/>
        <v>40.936999999999998</v>
      </c>
      <c r="G62" s="73"/>
      <c r="L62" s="71"/>
    </row>
    <row r="63" spans="1:12" x14ac:dyDescent="0.3">
      <c r="A63" s="84" t="s">
        <v>371</v>
      </c>
      <c r="B63" s="85" t="s">
        <v>186</v>
      </c>
      <c r="C63" s="73">
        <v>302.01400000000001</v>
      </c>
      <c r="D63" s="73">
        <v>0</v>
      </c>
      <c r="E63" s="73">
        <v>0</v>
      </c>
      <c r="F63" s="73">
        <f t="shared" si="0"/>
        <v>302.01400000000001</v>
      </c>
      <c r="G63" s="73"/>
      <c r="L63" s="71"/>
    </row>
    <row r="64" spans="1:12" x14ac:dyDescent="0.3">
      <c r="A64" s="84" t="s">
        <v>372</v>
      </c>
      <c r="B64" s="85" t="s">
        <v>187</v>
      </c>
      <c r="C64" s="73">
        <v>2376.6019999999999</v>
      </c>
      <c r="D64" s="73">
        <v>0</v>
      </c>
      <c r="E64" s="73">
        <v>0</v>
      </c>
      <c r="F64" s="73">
        <f t="shared" si="0"/>
        <v>2376.6019999999999</v>
      </c>
      <c r="G64" s="73"/>
      <c r="L64" s="71"/>
    </row>
    <row r="65" spans="1:12" x14ac:dyDescent="0.3">
      <c r="A65" s="84" t="s">
        <v>373</v>
      </c>
      <c r="B65" s="85" t="s">
        <v>188</v>
      </c>
      <c r="C65" s="73">
        <v>2926.6709999999998</v>
      </c>
      <c r="D65" s="73">
        <v>12.85</v>
      </c>
      <c r="E65" s="73">
        <v>2.343</v>
      </c>
      <c r="F65" s="73">
        <f t="shared" si="0"/>
        <v>2929.0139999999997</v>
      </c>
      <c r="G65" s="73"/>
      <c r="L65" s="71"/>
    </row>
    <row r="66" spans="1:12" x14ac:dyDescent="0.3">
      <c r="A66" s="84" t="s">
        <v>374</v>
      </c>
      <c r="B66" s="85" t="s">
        <v>189</v>
      </c>
      <c r="C66" s="73">
        <v>875.64400000000001</v>
      </c>
      <c r="D66" s="73">
        <v>0</v>
      </c>
      <c r="E66" s="73">
        <v>0</v>
      </c>
      <c r="F66" s="73">
        <f t="shared" si="0"/>
        <v>875.64400000000001</v>
      </c>
      <c r="G66" s="73"/>
      <c r="L66" s="71"/>
    </row>
    <row r="67" spans="1:12" x14ac:dyDescent="0.3">
      <c r="A67" s="84" t="s">
        <v>375</v>
      </c>
      <c r="B67" s="85" t="s">
        <v>652</v>
      </c>
      <c r="C67" s="73">
        <v>214.77800000000002</v>
      </c>
      <c r="D67" s="73">
        <v>0</v>
      </c>
      <c r="E67" s="73">
        <v>0</v>
      </c>
      <c r="F67" s="73">
        <f t="shared" si="0"/>
        <v>214.77800000000002</v>
      </c>
      <c r="G67" s="73"/>
      <c r="L67" s="71"/>
    </row>
    <row r="68" spans="1:12" x14ac:dyDescent="0.3">
      <c r="A68" s="84" t="s">
        <v>376</v>
      </c>
      <c r="B68" s="85" t="s">
        <v>190</v>
      </c>
      <c r="C68" s="73">
        <v>536.03700000000003</v>
      </c>
      <c r="D68" s="73">
        <v>29.2</v>
      </c>
      <c r="E68" s="73">
        <v>0</v>
      </c>
      <c r="F68" s="73">
        <f t="shared" si="0"/>
        <v>536.03700000000003</v>
      </c>
      <c r="G68" s="73"/>
      <c r="L68" s="71"/>
    </row>
    <row r="69" spans="1:12" x14ac:dyDescent="0.3">
      <c r="A69" s="84" t="s">
        <v>377</v>
      </c>
      <c r="B69" s="85" t="s">
        <v>191</v>
      </c>
      <c r="C69" s="73">
        <v>1688.2349999999999</v>
      </c>
      <c r="D69" s="73">
        <v>0</v>
      </c>
      <c r="E69" s="73">
        <v>0</v>
      </c>
      <c r="F69" s="73">
        <f t="shared" ref="F69:F132" si="1">C69+E69</f>
        <v>1688.2349999999999</v>
      </c>
      <c r="G69" s="73"/>
      <c r="L69" s="71"/>
    </row>
    <row r="70" spans="1:12" x14ac:dyDescent="0.3">
      <c r="A70" s="84" t="s">
        <v>378</v>
      </c>
      <c r="B70" s="85" t="s">
        <v>192</v>
      </c>
      <c r="C70" s="73">
        <v>8352.7980000000007</v>
      </c>
      <c r="D70" s="73">
        <v>141.74</v>
      </c>
      <c r="E70" s="73">
        <v>157.648</v>
      </c>
      <c r="F70" s="73">
        <f t="shared" si="1"/>
        <v>8510.4459999999999</v>
      </c>
      <c r="G70" s="73"/>
      <c r="L70" s="71"/>
    </row>
    <row r="71" spans="1:12" x14ac:dyDescent="0.3">
      <c r="A71" s="84" t="s">
        <v>379</v>
      </c>
      <c r="B71" s="85" t="s">
        <v>193</v>
      </c>
      <c r="C71" s="73">
        <v>2552.567</v>
      </c>
      <c r="D71" s="73">
        <v>2.028</v>
      </c>
      <c r="E71" s="73">
        <v>18.806000000000001</v>
      </c>
      <c r="F71" s="73">
        <f t="shared" si="1"/>
        <v>2571.373</v>
      </c>
      <c r="G71" s="73"/>
      <c r="L71" s="71"/>
    </row>
    <row r="72" spans="1:12" x14ac:dyDescent="0.3">
      <c r="A72" s="84" t="s">
        <v>380</v>
      </c>
      <c r="B72" s="85" t="s">
        <v>194</v>
      </c>
      <c r="C72" s="73">
        <v>138.63500000000002</v>
      </c>
      <c r="D72" s="73">
        <v>0</v>
      </c>
      <c r="E72" s="73">
        <v>0</v>
      </c>
      <c r="F72" s="73">
        <f t="shared" si="1"/>
        <v>138.63500000000002</v>
      </c>
      <c r="G72" s="73"/>
      <c r="L72" s="71"/>
    </row>
    <row r="73" spans="1:12" x14ac:dyDescent="0.3">
      <c r="A73" s="84" t="s">
        <v>381</v>
      </c>
      <c r="B73" s="85" t="s">
        <v>195</v>
      </c>
      <c r="C73" s="73">
        <v>714.33799999999997</v>
      </c>
      <c r="D73" s="73">
        <v>32.24</v>
      </c>
      <c r="E73" s="73">
        <v>0</v>
      </c>
      <c r="F73" s="73">
        <f t="shared" si="1"/>
        <v>714.33799999999997</v>
      </c>
      <c r="G73" s="73"/>
      <c r="L73" s="71"/>
    </row>
    <row r="74" spans="1:12" x14ac:dyDescent="0.3">
      <c r="A74" s="84" t="s">
        <v>382</v>
      </c>
      <c r="B74" s="85" t="s">
        <v>196</v>
      </c>
      <c r="C74" s="73">
        <v>3220.7539999999999</v>
      </c>
      <c r="D74" s="73">
        <v>7.7199999999999989</v>
      </c>
      <c r="E74" s="73">
        <v>22.137999999999998</v>
      </c>
      <c r="F74" s="73">
        <f t="shared" si="1"/>
        <v>3242.8919999999998</v>
      </c>
      <c r="G74" s="73"/>
      <c r="L74" s="71"/>
    </row>
    <row r="75" spans="1:12" x14ac:dyDescent="0.3">
      <c r="A75" s="84" t="s">
        <v>383</v>
      </c>
      <c r="B75" s="85" t="s">
        <v>197</v>
      </c>
      <c r="C75" s="73">
        <v>1554.681</v>
      </c>
      <c r="D75" s="73">
        <v>83.292000000000002</v>
      </c>
      <c r="E75" s="73">
        <v>13.062000000000001</v>
      </c>
      <c r="F75" s="73">
        <f t="shared" si="1"/>
        <v>1567.7429999999999</v>
      </c>
      <c r="G75" s="73"/>
      <c r="L75" s="71"/>
    </row>
    <row r="76" spans="1:12" x14ac:dyDescent="0.3">
      <c r="A76" s="84" t="s">
        <v>384</v>
      </c>
      <c r="B76" s="85" t="s">
        <v>198</v>
      </c>
      <c r="C76" s="73">
        <v>680.3370000000001</v>
      </c>
      <c r="D76" s="73">
        <v>0</v>
      </c>
      <c r="E76" s="73">
        <v>2.5</v>
      </c>
      <c r="F76" s="73">
        <f t="shared" si="1"/>
        <v>682.8370000000001</v>
      </c>
      <c r="G76" s="73"/>
      <c r="L76" s="71"/>
    </row>
    <row r="77" spans="1:12" x14ac:dyDescent="0.3">
      <c r="A77" s="84" t="s">
        <v>385</v>
      </c>
      <c r="B77" s="85" t="s">
        <v>653</v>
      </c>
      <c r="C77" s="73">
        <v>318.654</v>
      </c>
      <c r="D77" s="73">
        <v>0</v>
      </c>
      <c r="E77" s="73">
        <v>0</v>
      </c>
      <c r="F77" s="73">
        <f t="shared" si="1"/>
        <v>318.654</v>
      </c>
      <c r="G77" s="73"/>
      <c r="L77" s="71"/>
    </row>
    <row r="78" spans="1:12" x14ac:dyDescent="0.3">
      <c r="A78" s="84" t="s">
        <v>386</v>
      </c>
      <c r="B78" s="85" t="s">
        <v>199</v>
      </c>
      <c r="C78" s="73">
        <v>1357.6809999999998</v>
      </c>
      <c r="D78" s="73">
        <v>0</v>
      </c>
      <c r="E78" s="73">
        <v>9.3650000000000002</v>
      </c>
      <c r="F78" s="73">
        <f t="shared" si="1"/>
        <v>1367.0459999999998</v>
      </c>
      <c r="G78" s="73"/>
      <c r="L78" s="71"/>
    </row>
    <row r="79" spans="1:12" x14ac:dyDescent="0.3">
      <c r="A79" s="84" t="s">
        <v>387</v>
      </c>
      <c r="B79" s="85" t="s">
        <v>200</v>
      </c>
      <c r="C79" s="73">
        <v>1482.5709999999999</v>
      </c>
      <c r="D79" s="73">
        <v>20.04</v>
      </c>
      <c r="E79" s="73">
        <v>29.841000000000001</v>
      </c>
      <c r="F79" s="73">
        <f t="shared" si="1"/>
        <v>1512.4119999999998</v>
      </c>
      <c r="G79" s="73"/>
      <c r="L79" s="71"/>
    </row>
    <row r="80" spans="1:12" x14ac:dyDescent="0.3">
      <c r="A80" s="84" t="s">
        <v>388</v>
      </c>
      <c r="B80" s="85" t="s">
        <v>201</v>
      </c>
      <c r="C80" s="73">
        <v>170.167</v>
      </c>
      <c r="D80" s="73">
        <v>0</v>
      </c>
      <c r="E80" s="73">
        <v>0</v>
      </c>
      <c r="F80" s="73">
        <f t="shared" si="1"/>
        <v>170.167</v>
      </c>
      <c r="G80" s="73"/>
      <c r="L80" s="71"/>
    </row>
    <row r="81" spans="1:12" x14ac:dyDescent="0.3">
      <c r="A81" s="98" t="s">
        <v>389</v>
      </c>
      <c r="B81" s="85" t="s">
        <v>654</v>
      </c>
      <c r="C81" s="73">
        <v>194.36699999999999</v>
      </c>
      <c r="D81" s="73">
        <v>0</v>
      </c>
      <c r="E81" s="73">
        <v>0</v>
      </c>
      <c r="F81" s="73">
        <f t="shared" si="1"/>
        <v>194.36699999999999</v>
      </c>
      <c r="G81" s="73"/>
      <c r="L81" s="71"/>
    </row>
    <row r="82" spans="1:12" x14ac:dyDescent="0.3">
      <c r="A82" s="84" t="s">
        <v>390</v>
      </c>
      <c r="B82" s="85" t="s">
        <v>202</v>
      </c>
      <c r="C82" s="73">
        <v>167.49599999999998</v>
      </c>
      <c r="D82" s="73">
        <v>0</v>
      </c>
      <c r="E82" s="73">
        <v>0</v>
      </c>
      <c r="F82" s="73">
        <f t="shared" si="1"/>
        <v>167.49599999999998</v>
      </c>
      <c r="G82" s="73"/>
      <c r="L82" s="71"/>
    </row>
    <row r="83" spans="1:12" x14ac:dyDescent="0.3">
      <c r="A83" s="84" t="s">
        <v>391</v>
      </c>
      <c r="B83" s="85" t="s">
        <v>203</v>
      </c>
      <c r="C83" s="73">
        <v>59.423999999999999</v>
      </c>
      <c r="D83" s="73">
        <v>0</v>
      </c>
      <c r="E83" s="73">
        <v>0</v>
      </c>
      <c r="F83" s="73">
        <f t="shared" si="1"/>
        <v>59.423999999999999</v>
      </c>
      <c r="G83" s="73"/>
      <c r="L83" s="71"/>
    </row>
    <row r="84" spans="1:12" x14ac:dyDescent="0.3">
      <c r="A84" s="84" t="s">
        <v>392</v>
      </c>
      <c r="B84" s="85" t="s">
        <v>204</v>
      </c>
      <c r="C84" s="73">
        <v>146.51299999999998</v>
      </c>
      <c r="D84" s="73">
        <v>0</v>
      </c>
      <c r="E84" s="73">
        <v>0.9</v>
      </c>
      <c r="F84" s="73">
        <f t="shared" si="1"/>
        <v>147.41299999999998</v>
      </c>
      <c r="G84" s="73"/>
      <c r="L84" s="71"/>
    </row>
    <row r="85" spans="1:12" x14ac:dyDescent="0.3">
      <c r="A85" s="84" t="s">
        <v>393</v>
      </c>
      <c r="B85" s="85" t="s">
        <v>205</v>
      </c>
      <c r="C85" s="73">
        <v>589.21299999999997</v>
      </c>
      <c r="D85" s="73">
        <v>0</v>
      </c>
      <c r="E85" s="73">
        <v>0.8</v>
      </c>
      <c r="F85" s="73">
        <f t="shared" si="1"/>
        <v>590.01299999999992</v>
      </c>
      <c r="G85" s="73"/>
      <c r="L85" s="71"/>
    </row>
    <row r="86" spans="1:12" x14ac:dyDescent="0.3">
      <c r="A86" s="84" t="s">
        <v>394</v>
      </c>
      <c r="B86" s="85" t="s">
        <v>206</v>
      </c>
      <c r="C86" s="73">
        <v>275.488</v>
      </c>
      <c r="D86" s="73">
        <v>8.48</v>
      </c>
      <c r="E86" s="73">
        <v>1.1000000000000001</v>
      </c>
      <c r="F86" s="73">
        <f t="shared" si="1"/>
        <v>276.58800000000002</v>
      </c>
      <c r="G86" s="73"/>
      <c r="L86" s="71"/>
    </row>
    <row r="87" spans="1:12" x14ac:dyDescent="0.3">
      <c r="A87" s="84" t="s">
        <v>395</v>
      </c>
      <c r="B87" s="85" t="s">
        <v>207</v>
      </c>
      <c r="C87" s="73">
        <v>5718.9009999999998</v>
      </c>
      <c r="D87" s="73">
        <v>208.404</v>
      </c>
      <c r="E87" s="73">
        <v>35.287000000000006</v>
      </c>
      <c r="F87" s="73">
        <f t="shared" si="1"/>
        <v>5754.1880000000001</v>
      </c>
      <c r="G87" s="73"/>
      <c r="L87" s="71"/>
    </row>
    <row r="88" spans="1:12" x14ac:dyDescent="0.3">
      <c r="A88" s="84" t="s">
        <v>396</v>
      </c>
      <c r="B88" s="85" t="s">
        <v>208</v>
      </c>
      <c r="C88" s="73">
        <v>948.1</v>
      </c>
      <c r="D88" s="73">
        <v>0</v>
      </c>
      <c r="E88" s="73">
        <v>51.152000000000001</v>
      </c>
      <c r="F88" s="73">
        <f t="shared" si="1"/>
        <v>999.25200000000007</v>
      </c>
      <c r="G88" s="73"/>
      <c r="L88" s="71"/>
    </row>
    <row r="89" spans="1:12" x14ac:dyDescent="0.3">
      <c r="A89" s="84" t="s">
        <v>397</v>
      </c>
      <c r="B89" s="85" t="s">
        <v>209</v>
      </c>
      <c r="C89" s="73">
        <v>1253.3259999999998</v>
      </c>
      <c r="D89" s="73">
        <v>4.1979999999999995</v>
      </c>
      <c r="E89" s="73">
        <v>0</v>
      </c>
      <c r="F89" s="73">
        <f t="shared" si="1"/>
        <v>1253.3259999999998</v>
      </c>
      <c r="G89" s="73"/>
      <c r="L89" s="71"/>
    </row>
    <row r="90" spans="1:12" x14ac:dyDescent="0.3">
      <c r="A90" s="84" t="s">
        <v>398</v>
      </c>
      <c r="B90" s="85" t="s">
        <v>210</v>
      </c>
      <c r="C90" s="73">
        <v>24.849</v>
      </c>
      <c r="D90" s="73">
        <v>0</v>
      </c>
      <c r="E90" s="73">
        <v>0</v>
      </c>
      <c r="F90" s="73">
        <f t="shared" si="1"/>
        <v>24.849</v>
      </c>
      <c r="G90" s="73"/>
      <c r="L90" s="71"/>
    </row>
    <row r="91" spans="1:12" x14ac:dyDescent="0.3">
      <c r="A91" s="84" t="s">
        <v>399</v>
      </c>
      <c r="B91" s="85" t="s">
        <v>211</v>
      </c>
      <c r="C91" s="73">
        <v>68.838999999999999</v>
      </c>
      <c r="D91" s="73">
        <v>2.4</v>
      </c>
      <c r="E91" s="73">
        <v>0</v>
      </c>
      <c r="F91" s="73">
        <f t="shared" si="1"/>
        <v>68.838999999999999</v>
      </c>
      <c r="G91" s="73"/>
      <c r="L91" s="71"/>
    </row>
    <row r="92" spans="1:12" x14ac:dyDescent="0.3">
      <c r="A92" s="84" t="s">
        <v>400</v>
      </c>
      <c r="B92" s="85" t="s">
        <v>212</v>
      </c>
      <c r="C92" s="73">
        <v>644.1450000000001</v>
      </c>
      <c r="D92" s="73">
        <v>425.53999999999996</v>
      </c>
      <c r="E92" s="73">
        <v>0</v>
      </c>
      <c r="F92" s="73">
        <f t="shared" si="1"/>
        <v>644.1450000000001</v>
      </c>
      <c r="G92" s="73"/>
      <c r="L92" s="71"/>
    </row>
    <row r="93" spans="1:12" x14ac:dyDescent="0.3">
      <c r="A93" s="84" t="s">
        <v>401</v>
      </c>
      <c r="B93" s="85" t="s">
        <v>213</v>
      </c>
      <c r="C93" s="73">
        <v>778.13599999999997</v>
      </c>
      <c r="D93" s="73">
        <v>59.379999999999995</v>
      </c>
      <c r="E93" s="73">
        <v>0</v>
      </c>
      <c r="F93" s="73">
        <f t="shared" si="1"/>
        <v>778.13599999999997</v>
      </c>
      <c r="G93" s="73"/>
      <c r="L93" s="71"/>
    </row>
    <row r="94" spans="1:12" x14ac:dyDescent="0.3">
      <c r="A94" s="84" t="s">
        <v>402</v>
      </c>
      <c r="B94" s="85" t="s">
        <v>214</v>
      </c>
      <c r="C94" s="73">
        <v>1163.7650000000001</v>
      </c>
      <c r="D94" s="73">
        <v>54.263999999999996</v>
      </c>
      <c r="E94" s="73">
        <v>0</v>
      </c>
      <c r="F94" s="73">
        <f t="shared" si="1"/>
        <v>1163.7650000000001</v>
      </c>
      <c r="G94" s="73"/>
      <c r="L94" s="71"/>
    </row>
    <row r="95" spans="1:12" x14ac:dyDescent="0.3">
      <c r="A95" s="84" t="s">
        <v>403</v>
      </c>
      <c r="B95" s="85" t="s">
        <v>215</v>
      </c>
      <c r="C95" s="73">
        <v>52730.079000000005</v>
      </c>
      <c r="D95" s="73">
        <v>772.16</v>
      </c>
      <c r="E95" s="73">
        <v>82.713999999999984</v>
      </c>
      <c r="F95" s="73">
        <f t="shared" si="1"/>
        <v>52812.793000000005</v>
      </c>
      <c r="G95" s="73"/>
      <c r="L95" s="71"/>
    </row>
    <row r="96" spans="1:12" x14ac:dyDescent="0.3">
      <c r="A96" s="84" t="s">
        <v>404</v>
      </c>
      <c r="B96" s="85" t="s">
        <v>216</v>
      </c>
      <c r="C96" s="73">
        <v>21182.028000000002</v>
      </c>
      <c r="D96" s="73">
        <v>246.76000000000005</v>
      </c>
      <c r="E96" s="73">
        <v>173.446</v>
      </c>
      <c r="F96" s="73">
        <f t="shared" si="1"/>
        <v>21355.474000000002</v>
      </c>
      <c r="G96" s="73"/>
      <c r="L96" s="71"/>
    </row>
    <row r="97" spans="1:12" x14ac:dyDescent="0.3">
      <c r="A97" s="84" t="s">
        <v>405</v>
      </c>
      <c r="B97" s="85" t="s">
        <v>217</v>
      </c>
      <c r="C97" s="73">
        <v>4041.9609999999993</v>
      </c>
      <c r="D97" s="73">
        <v>0</v>
      </c>
      <c r="E97" s="73">
        <v>16.079000000000001</v>
      </c>
      <c r="F97" s="73">
        <f t="shared" si="1"/>
        <v>4058.0399999999995</v>
      </c>
      <c r="G97" s="73"/>
      <c r="L97" s="71"/>
    </row>
    <row r="98" spans="1:12" x14ac:dyDescent="0.3">
      <c r="A98" s="84" t="s">
        <v>406</v>
      </c>
      <c r="B98" s="85" t="s">
        <v>218</v>
      </c>
      <c r="C98" s="73">
        <v>4308.4400000000005</v>
      </c>
      <c r="D98" s="73">
        <v>15.231999999999999</v>
      </c>
      <c r="E98" s="73">
        <v>0</v>
      </c>
      <c r="F98" s="73">
        <f t="shared" si="1"/>
        <v>4308.4400000000005</v>
      </c>
      <c r="G98" s="73"/>
      <c r="L98" s="71"/>
    </row>
    <row r="99" spans="1:12" x14ac:dyDescent="0.3">
      <c r="A99" s="84" t="s">
        <v>407</v>
      </c>
      <c r="B99" s="85" t="s">
        <v>219</v>
      </c>
      <c r="C99" s="73">
        <v>17700.100000000009</v>
      </c>
      <c r="D99" s="73">
        <v>62.672000000000004</v>
      </c>
      <c r="E99" s="73">
        <v>284.40600000000006</v>
      </c>
      <c r="F99" s="73">
        <f t="shared" si="1"/>
        <v>17984.506000000008</v>
      </c>
      <c r="G99" s="73"/>
      <c r="L99" s="71"/>
    </row>
    <row r="100" spans="1:12" x14ac:dyDescent="0.3">
      <c r="A100" s="84" t="s">
        <v>408</v>
      </c>
      <c r="B100" s="85" t="s">
        <v>220</v>
      </c>
      <c r="C100" s="73">
        <v>1461.1189999999999</v>
      </c>
      <c r="D100" s="73">
        <v>98.842000000000013</v>
      </c>
      <c r="E100" s="73">
        <v>0</v>
      </c>
      <c r="F100" s="73">
        <f t="shared" si="1"/>
        <v>1461.1189999999999</v>
      </c>
      <c r="G100" s="73"/>
      <c r="L100" s="71"/>
    </row>
    <row r="101" spans="1:12" x14ac:dyDescent="0.3">
      <c r="A101" s="84" t="s">
        <v>409</v>
      </c>
      <c r="B101" s="85" t="s">
        <v>221</v>
      </c>
      <c r="C101" s="73">
        <v>14920.412</v>
      </c>
      <c r="D101" s="73">
        <v>203.87799999999999</v>
      </c>
      <c r="E101" s="73">
        <v>61.852999999999994</v>
      </c>
      <c r="F101" s="73">
        <f t="shared" si="1"/>
        <v>14982.264999999999</v>
      </c>
      <c r="G101" s="73"/>
      <c r="L101" s="71"/>
    </row>
    <row r="102" spans="1:12" x14ac:dyDescent="0.3">
      <c r="A102" s="84" t="s">
        <v>410</v>
      </c>
      <c r="B102" s="85" t="s">
        <v>222</v>
      </c>
      <c r="C102" s="73">
        <v>50.781000000000006</v>
      </c>
      <c r="D102" s="73">
        <v>0</v>
      </c>
      <c r="E102" s="73">
        <v>0</v>
      </c>
      <c r="F102" s="73">
        <f t="shared" si="1"/>
        <v>50.781000000000006</v>
      </c>
      <c r="G102" s="73"/>
      <c r="L102" s="71"/>
    </row>
    <row r="103" spans="1:12" x14ac:dyDescent="0.3">
      <c r="A103" s="84" t="s">
        <v>411</v>
      </c>
      <c r="B103" s="85" t="s">
        <v>223</v>
      </c>
      <c r="C103" s="73">
        <v>20049.113000000005</v>
      </c>
      <c r="D103" s="73">
        <v>0</v>
      </c>
      <c r="E103" s="73">
        <v>50.250999999999998</v>
      </c>
      <c r="F103" s="73">
        <f t="shared" si="1"/>
        <v>20099.364000000005</v>
      </c>
      <c r="G103" s="73"/>
      <c r="L103" s="71"/>
    </row>
    <row r="104" spans="1:12" x14ac:dyDescent="0.3">
      <c r="A104" s="84" t="s">
        <v>412</v>
      </c>
      <c r="B104" s="85" t="s">
        <v>52</v>
      </c>
      <c r="C104" s="73">
        <v>2746.0929999999998</v>
      </c>
      <c r="D104" s="73">
        <v>42.519999999999996</v>
      </c>
      <c r="E104" s="73">
        <v>2.0339999999999998</v>
      </c>
      <c r="F104" s="73">
        <f t="shared" si="1"/>
        <v>2748.127</v>
      </c>
      <c r="G104" s="73"/>
      <c r="L104" s="71"/>
    </row>
    <row r="105" spans="1:12" x14ac:dyDescent="0.3">
      <c r="A105" s="84" t="s">
        <v>413</v>
      </c>
      <c r="B105" s="85" t="s">
        <v>224</v>
      </c>
      <c r="C105" s="73">
        <v>3223.7049999999999</v>
      </c>
      <c r="D105" s="73">
        <v>162.63</v>
      </c>
      <c r="E105" s="73">
        <v>0</v>
      </c>
      <c r="F105" s="73">
        <f t="shared" si="1"/>
        <v>3223.7049999999999</v>
      </c>
      <c r="G105" s="73"/>
      <c r="L105" s="71"/>
    </row>
    <row r="106" spans="1:12" x14ac:dyDescent="0.3">
      <c r="A106" s="84" t="s">
        <v>414</v>
      </c>
      <c r="B106" s="85" t="s">
        <v>225</v>
      </c>
      <c r="C106" s="73">
        <v>16492.459000000003</v>
      </c>
      <c r="D106" s="73">
        <v>87.452000000000012</v>
      </c>
      <c r="E106" s="73">
        <v>84.526999999999987</v>
      </c>
      <c r="F106" s="73">
        <f t="shared" si="1"/>
        <v>16576.986000000001</v>
      </c>
      <c r="G106" s="73"/>
      <c r="L106" s="71"/>
    </row>
    <row r="107" spans="1:12" x14ac:dyDescent="0.3">
      <c r="A107" s="84" t="s">
        <v>415</v>
      </c>
      <c r="B107" s="85" t="s">
        <v>226</v>
      </c>
      <c r="C107" s="73">
        <v>8596.6039999999994</v>
      </c>
      <c r="D107" s="73">
        <v>0</v>
      </c>
      <c r="E107" s="73">
        <v>37.056000000000004</v>
      </c>
      <c r="F107" s="73">
        <f t="shared" si="1"/>
        <v>8633.66</v>
      </c>
      <c r="G107" s="73"/>
      <c r="L107" s="71"/>
    </row>
    <row r="108" spans="1:12" x14ac:dyDescent="0.3">
      <c r="A108" s="84" t="s">
        <v>416</v>
      </c>
      <c r="B108" s="85" t="s">
        <v>227</v>
      </c>
      <c r="C108" s="73">
        <v>6922.7729999999992</v>
      </c>
      <c r="D108" s="73">
        <v>99.518000000000001</v>
      </c>
      <c r="E108" s="73">
        <v>35.035000000000004</v>
      </c>
      <c r="F108" s="73">
        <f t="shared" si="1"/>
        <v>6957.8079999999991</v>
      </c>
      <c r="G108" s="73"/>
      <c r="L108" s="71"/>
    </row>
    <row r="109" spans="1:12" x14ac:dyDescent="0.3">
      <c r="A109" s="84" t="s">
        <v>417</v>
      </c>
      <c r="B109" s="85" t="s">
        <v>228</v>
      </c>
      <c r="C109" s="73">
        <v>20235.716</v>
      </c>
      <c r="D109" s="73">
        <v>7.5039999999999996</v>
      </c>
      <c r="E109" s="73">
        <v>0</v>
      </c>
      <c r="F109" s="73">
        <f t="shared" si="1"/>
        <v>20235.716</v>
      </c>
      <c r="G109" s="73"/>
      <c r="L109" s="71"/>
    </row>
    <row r="110" spans="1:12" x14ac:dyDescent="0.3">
      <c r="A110" s="84" t="s">
        <v>418</v>
      </c>
      <c r="B110" s="85" t="s">
        <v>229</v>
      </c>
      <c r="C110" s="73">
        <v>9393.2200000000012</v>
      </c>
      <c r="D110" s="73">
        <v>121.15</v>
      </c>
      <c r="E110" s="73">
        <v>0</v>
      </c>
      <c r="F110" s="73">
        <f t="shared" si="1"/>
        <v>9393.2200000000012</v>
      </c>
      <c r="G110" s="73"/>
      <c r="L110" s="71"/>
    </row>
    <row r="111" spans="1:12" x14ac:dyDescent="0.3">
      <c r="A111" s="84" t="s">
        <v>419</v>
      </c>
      <c r="B111" s="85" t="s">
        <v>230</v>
      </c>
      <c r="C111" s="73">
        <v>30652.417000000005</v>
      </c>
      <c r="D111" s="73">
        <v>63.623999999999988</v>
      </c>
      <c r="E111" s="73">
        <v>0</v>
      </c>
      <c r="F111" s="73">
        <f t="shared" si="1"/>
        <v>30652.417000000005</v>
      </c>
      <c r="G111" s="73"/>
      <c r="L111" s="71"/>
    </row>
    <row r="112" spans="1:12" x14ac:dyDescent="0.3">
      <c r="A112" s="84" t="s">
        <v>420</v>
      </c>
      <c r="B112" s="85" t="s">
        <v>231</v>
      </c>
      <c r="C112" s="73">
        <v>25447.896999999997</v>
      </c>
      <c r="D112" s="73">
        <v>142.346</v>
      </c>
      <c r="E112" s="73">
        <v>291.58799999999991</v>
      </c>
      <c r="F112" s="73">
        <f t="shared" si="1"/>
        <v>25739.484999999997</v>
      </c>
      <c r="G112" s="73"/>
      <c r="L112" s="71"/>
    </row>
    <row r="113" spans="1:12" x14ac:dyDescent="0.3">
      <c r="A113" s="84" t="s">
        <v>421</v>
      </c>
      <c r="B113" s="85" t="s">
        <v>232</v>
      </c>
      <c r="C113" s="73">
        <v>22626.805</v>
      </c>
      <c r="D113" s="73">
        <v>220.38000000000002</v>
      </c>
      <c r="E113" s="73">
        <v>16.121999999999996</v>
      </c>
      <c r="F113" s="73">
        <f t="shared" si="1"/>
        <v>22642.927</v>
      </c>
      <c r="G113" s="73"/>
      <c r="L113" s="71"/>
    </row>
    <row r="114" spans="1:12" x14ac:dyDescent="0.3">
      <c r="A114" s="98" t="s">
        <v>620</v>
      </c>
      <c r="B114" s="99" t="s">
        <v>690</v>
      </c>
      <c r="C114" s="73">
        <v>315.149</v>
      </c>
      <c r="D114" s="73">
        <v>0</v>
      </c>
      <c r="E114" s="73">
        <v>0</v>
      </c>
      <c r="F114" s="73">
        <f t="shared" si="1"/>
        <v>315.149</v>
      </c>
      <c r="G114" s="73"/>
      <c r="L114" s="71"/>
    </row>
    <row r="115" spans="1:12" x14ac:dyDescent="0.3">
      <c r="A115" s="84" t="s">
        <v>612</v>
      </c>
      <c r="B115" s="100" t="s">
        <v>613</v>
      </c>
      <c r="C115" s="73">
        <v>526.05100000000004</v>
      </c>
      <c r="D115" s="73">
        <v>0</v>
      </c>
      <c r="E115" s="73">
        <v>0</v>
      </c>
      <c r="F115" s="73">
        <f t="shared" si="1"/>
        <v>526.05100000000004</v>
      </c>
      <c r="G115" s="73"/>
      <c r="L115" s="71"/>
    </row>
    <row r="116" spans="1:12" x14ac:dyDescent="0.3">
      <c r="A116" s="84" t="s">
        <v>671</v>
      </c>
      <c r="B116" s="100" t="s">
        <v>691</v>
      </c>
      <c r="C116" s="73">
        <v>428.108</v>
      </c>
      <c r="D116" s="73">
        <v>0</v>
      </c>
      <c r="E116" s="73">
        <v>0</v>
      </c>
      <c r="F116" s="73">
        <f t="shared" si="1"/>
        <v>428.108</v>
      </c>
      <c r="G116" s="73"/>
      <c r="L116" s="71"/>
    </row>
    <row r="117" spans="1:12" x14ac:dyDescent="0.3">
      <c r="A117" s="84" t="s">
        <v>621</v>
      </c>
      <c r="B117" s="100" t="s">
        <v>692</v>
      </c>
      <c r="C117" s="73">
        <v>345.20400000000001</v>
      </c>
      <c r="D117" s="73">
        <v>0</v>
      </c>
      <c r="E117" s="73">
        <v>0</v>
      </c>
      <c r="F117" s="73">
        <f t="shared" si="1"/>
        <v>345.20400000000001</v>
      </c>
      <c r="G117" s="73"/>
      <c r="L117" s="71"/>
    </row>
    <row r="118" spans="1:12" x14ac:dyDescent="0.3">
      <c r="A118" s="98" t="s">
        <v>672</v>
      </c>
      <c r="B118" s="99" t="s">
        <v>693</v>
      </c>
      <c r="C118" s="73">
        <v>237.76999999999998</v>
      </c>
      <c r="D118" s="73">
        <v>0</v>
      </c>
      <c r="E118" s="73">
        <v>0</v>
      </c>
      <c r="F118" s="73">
        <f t="shared" si="1"/>
        <v>237.76999999999998</v>
      </c>
      <c r="G118" s="73"/>
      <c r="L118" s="71"/>
    </row>
    <row r="119" spans="1:12" x14ac:dyDescent="0.3">
      <c r="A119" s="98" t="s">
        <v>683</v>
      </c>
      <c r="B119" s="99" t="s">
        <v>694</v>
      </c>
      <c r="C119" s="73">
        <v>271.81399999999996</v>
      </c>
      <c r="D119" s="73">
        <v>0</v>
      </c>
      <c r="E119" s="73">
        <v>0</v>
      </c>
      <c r="F119" s="73">
        <f t="shared" si="1"/>
        <v>271.81399999999996</v>
      </c>
      <c r="G119" s="73"/>
      <c r="L119" s="71"/>
    </row>
    <row r="120" spans="1:12" x14ac:dyDescent="0.3">
      <c r="A120" s="98" t="s">
        <v>695</v>
      </c>
      <c r="B120" s="99" t="s">
        <v>696</v>
      </c>
      <c r="C120" s="73">
        <v>22.411999999999999</v>
      </c>
      <c r="D120" s="73">
        <v>0</v>
      </c>
      <c r="E120" s="73">
        <v>0</v>
      </c>
      <c r="F120" s="73">
        <f t="shared" si="1"/>
        <v>22.411999999999999</v>
      </c>
      <c r="G120" s="73"/>
      <c r="L120" s="71"/>
    </row>
    <row r="121" spans="1:12" x14ac:dyDescent="0.3">
      <c r="A121" s="98" t="s">
        <v>422</v>
      </c>
      <c r="B121" s="85" t="s">
        <v>233</v>
      </c>
      <c r="C121" s="73">
        <v>4806.2989999999991</v>
      </c>
      <c r="D121" s="73">
        <v>176.358</v>
      </c>
      <c r="E121" s="73">
        <v>45.347999999999999</v>
      </c>
      <c r="F121" s="73">
        <f t="shared" si="1"/>
        <v>4851.646999999999</v>
      </c>
      <c r="G121" s="73"/>
      <c r="L121" s="71"/>
    </row>
    <row r="122" spans="1:12" x14ac:dyDescent="0.3">
      <c r="A122" s="98" t="s">
        <v>423</v>
      </c>
      <c r="B122" s="85" t="s">
        <v>614</v>
      </c>
      <c r="C122" s="73">
        <v>3695.1690000000003</v>
      </c>
      <c r="D122" s="73">
        <v>51.411999999999999</v>
      </c>
      <c r="E122" s="73">
        <v>0</v>
      </c>
      <c r="F122" s="73">
        <f t="shared" si="1"/>
        <v>3695.1690000000003</v>
      </c>
      <c r="G122" s="73"/>
      <c r="L122" s="71"/>
    </row>
    <row r="123" spans="1:12" x14ac:dyDescent="0.3">
      <c r="A123" s="98" t="s">
        <v>424</v>
      </c>
      <c r="B123" s="85" t="s">
        <v>234</v>
      </c>
      <c r="C123" s="73">
        <v>5631.2489999999998</v>
      </c>
      <c r="D123" s="73">
        <v>55.277999999999999</v>
      </c>
      <c r="E123" s="73">
        <v>0</v>
      </c>
      <c r="F123" s="73">
        <f t="shared" si="1"/>
        <v>5631.2489999999998</v>
      </c>
      <c r="G123" s="73"/>
      <c r="L123" s="71"/>
    </row>
    <row r="124" spans="1:12" x14ac:dyDescent="0.3">
      <c r="A124" s="98" t="s">
        <v>425</v>
      </c>
      <c r="B124" s="85" t="s">
        <v>235</v>
      </c>
      <c r="C124" s="73">
        <v>11298.057999999999</v>
      </c>
      <c r="D124" s="73">
        <v>385.59400000000005</v>
      </c>
      <c r="E124" s="73">
        <v>0</v>
      </c>
      <c r="F124" s="73">
        <f t="shared" si="1"/>
        <v>11298.057999999999</v>
      </c>
      <c r="G124" s="73"/>
      <c r="L124" s="71"/>
    </row>
    <row r="125" spans="1:12" x14ac:dyDescent="0.3">
      <c r="A125" s="98" t="s">
        <v>426</v>
      </c>
      <c r="B125" s="85" t="s">
        <v>236</v>
      </c>
      <c r="C125" s="73">
        <v>9652.021999999999</v>
      </c>
      <c r="D125" s="73">
        <v>624.16799999999989</v>
      </c>
      <c r="E125" s="73">
        <v>0</v>
      </c>
      <c r="F125" s="73">
        <f t="shared" si="1"/>
        <v>9652.021999999999</v>
      </c>
      <c r="G125" s="73"/>
      <c r="L125" s="71"/>
    </row>
    <row r="126" spans="1:12" x14ac:dyDescent="0.3">
      <c r="A126" s="98" t="s">
        <v>622</v>
      </c>
      <c r="B126" s="101" t="s">
        <v>615</v>
      </c>
      <c r="C126" s="73">
        <v>80.918000000000006</v>
      </c>
      <c r="D126" s="73">
        <v>0</v>
      </c>
      <c r="E126" s="73">
        <v>0</v>
      </c>
      <c r="F126" s="73">
        <f t="shared" si="1"/>
        <v>80.918000000000006</v>
      </c>
      <c r="G126" s="73"/>
      <c r="L126" s="71"/>
    </row>
    <row r="127" spans="1:12" x14ac:dyDescent="0.3">
      <c r="A127" s="98" t="s">
        <v>427</v>
      </c>
      <c r="B127" s="85" t="s">
        <v>237</v>
      </c>
      <c r="C127" s="73">
        <v>35.599999999999994</v>
      </c>
      <c r="D127" s="73">
        <v>0</v>
      </c>
      <c r="E127" s="73">
        <v>0</v>
      </c>
      <c r="F127" s="73">
        <f t="shared" si="1"/>
        <v>35.599999999999994</v>
      </c>
      <c r="G127" s="73"/>
      <c r="L127" s="71"/>
    </row>
    <row r="128" spans="1:12" x14ac:dyDescent="0.3">
      <c r="A128" s="98" t="s">
        <v>428</v>
      </c>
      <c r="B128" s="85" t="s">
        <v>238</v>
      </c>
      <c r="C128" s="73">
        <v>89.88600000000001</v>
      </c>
      <c r="D128" s="73">
        <v>0</v>
      </c>
      <c r="E128" s="73">
        <v>0</v>
      </c>
      <c r="F128" s="73">
        <f t="shared" si="1"/>
        <v>89.88600000000001</v>
      </c>
      <c r="G128" s="73"/>
      <c r="L128" s="71"/>
    </row>
    <row r="129" spans="1:12" x14ac:dyDescent="0.3">
      <c r="A129" s="98" t="s">
        <v>429</v>
      </c>
      <c r="B129" s="85" t="s">
        <v>239</v>
      </c>
      <c r="C129" s="73">
        <v>216.80699999999996</v>
      </c>
      <c r="D129" s="73">
        <v>0</v>
      </c>
      <c r="E129" s="73">
        <v>0</v>
      </c>
      <c r="F129" s="73">
        <f t="shared" si="1"/>
        <v>216.80699999999996</v>
      </c>
      <c r="G129" s="73"/>
      <c r="L129" s="71"/>
    </row>
    <row r="130" spans="1:12" x14ac:dyDescent="0.3">
      <c r="A130" s="98" t="s">
        <v>430</v>
      </c>
      <c r="B130" s="85" t="s">
        <v>240</v>
      </c>
      <c r="C130" s="73">
        <v>3217.2079999999996</v>
      </c>
      <c r="D130" s="73">
        <v>65.02000000000001</v>
      </c>
      <c r="E130" s="73">
        <v>5.1659999999999995</v>
      </c>
      <c r="F130" s="73">
        <f t="shared" si="1"/>
        <v>3222.3739999999998</v>
      </c>
      <c r="G130" s="73"/>
      <c r="L130" s="71"/>
    </row>
    <row r="131" spans="1:12" x14ac:dyDescent="0.3">
      <c r="A131" s="98" t="s">
        <v>431</v>
      </c>
      <c r="B131" s="85" t="s">
        <v>241</v>
      </c>
      <c r="C131" s="73">
        <v>626.15800000000013</v>
      </c>
      <c r="D131" s="73">
        <v>0</v>
      </c>
      <c r="E131" s="73">
        <v>0</v>
      </c>
      <c r="F131" s="73">
        <f t="shared" si="1"/>
        <v>626.15800000000013</v>
      </c>
      <c r="G131" s="73"/>
      <c r="L131" s="71"/>
    </row>
    <row r="132" spans="1:12" x14ac:dyDescent="0.3">
      <c r="A132" s="98" t="s">
        <v>432</v>
      </c>
      <c r="B132" s="85" t="s">
        <v>242</v>
      </c>
      <c r="C132" s="73">
        <v>888.77700000000004</v>
      </c>
      <c r="D132" s="73">
        <v>23.234000000000002</v>
      </c>
      <c r="E132" s="73">
        <v>0</v>
      </c>
      <c r="F132" s="73">
        <f t="shared" si="1"/>
        <v>888.77700000000004</v>
      </c>
      <c r="G132" s="73"/>
      <c r="L132" s="71"/>
    </row>
    <row r="133" spans="1:12" x14ac:dyDescent="0.3">
      <c r="A133" s="98" t="s">
        <v>433</v>
      </c>
      <c r="B133" s="85" t="s">
        <v>243</v>
      </c>
      <c r="C133" s="73">
        <v>67.371000000000009</v>
      </c>
      <c r="D133" s="73">
        <v>0</v>
      </c>
      <c r="E133" s="73">
        <v>0</v>
      </c>
      <c r="F133" s="73">
        <f t="shared" ref="F133:F196" si="2">C133+E133</f>
        <v>67.371000000000009</v>
      </c>
      <c r="G133" s="73"/>
      <c r="L133" s="71"/>
    </row>
    <row r="134" spans="1:12" x14ac:dyDescent="0.3">
      <c r="A134" s="98" t="s">
        <v>434</v>
      </c>
      <c r="B134" s="85" t="s">
        <v>244</v>
      </c>
      <c r="C134" s="73">
        <v>118.80199999999999</v>
      </c>
      <c r="D134" s="73">
        <v>0</v>
      </c>
      <c r="E134" s="73">
        <v>0</v>
      </c>
      <c r="F134" s="73">
        <f t="shared" si="2"/>
        <v>118.80199999999999</v>
      </c>
      <c r="G134" s="73"/>
      <c r="L134" s="71"/>
    </row>
    <row r="135" spans="1:12" x14ac:dyDescent="0.3">
      <c r="A135" s="98" t="s">
        <v>435</v>
      </c>
      <c r="B135" s="85" t="s">
        <v>245</v>
      </c>
      <c r="C135" s="73">
        <v>85.089000000000013</v>
      </c>
      <c r="D135" s="73">
        <v>0</v>
      </c>
      <c r="E135" s="73">
        <v>0</v>
      </c>
      <c r="F135" s="73">
        <f t="shared" si="2"/>
        <v>85.089000000000013</v>
      </c>
      <c r="G135" s="73"/>
      <c r="L135" s="71"/>
    </row>
    <row r="136" spans="1:12" x14ac:dyDescent="0.3">
      <c r="A136" s="98" t="s">
        <v>436</v>
      </c>
      <c r="B136" s="85" t="s">
        <v>246</v>
      </c>
      <c r="C136" s="73">
        <v>221.97799999999998</v>
      </c>
      <c r="D136" s="73">
        <v>0</v>
      </c>
      <c r="E136" s="73">
        <v>0</v>
      </c>
      <c r="F136" s="73">
        <f t="shared" si="2"/>
        <v>221.97799999999998</v>
      </c>
      <c r="G136" s="73"/>
      <c r="L136" s="71"/>
    </row>
    <row r="137" spans="1:12" x14ac:dyDescent="0.3">
      <c r="A137" s="98" t="s">
        <v>437</v>
      </c>
      <c r="B137" s="85" t="s">
        <v>247</v>
      </c>
      <c r="C137" s="73">
        <v>65.429000000000002</v>
      </c>
      <c r="D137" s="73">
        <v>0</v>
      </c>
      <c r="E137" s="73">
        <v>0</v>
      </c>
      <c r="F137" s="73">
        <f t="shared" si="2"/>
        <v>65.429000000000002</v>
      </c>
      <c r="G137" s="73"/>
      <c r="L137" s="71"/>
    </row>
    <row r="138" spans="1:12" x14ac:dyDescent="0.3">
      <c r="A138" s="98" t="s">
        <v>438</v>
      </c>
      <c r="B138" s="85" t="s">
        <v>248</v>
      </c>
      <c r="C138" s="73">
        <v>79.099000000000004</v>
      </c>
      <c r="D138" s="73">
        <v>0</v>
      </c>
      <c r="E138" s="73">
        <v>0</v>
      </c>
      <c r="F138" s="73">
        <f t="shared" si="2"/>
        <v>79.099000000000004</v>
      </c>
      <c r="G138" s="73"/>
      <c r="L138" s="71"/>
    </row>
    <row r="139" spans="1:12" x14ac:dyDescent="0.3">
      <c r="A139" s="98" t="s">
        <v>439</v>
      </c>
      <c r="B139" s="85" t="s">
        <v>249</v>
      </c>
      <c r="C139" s="73">
        <v>31.945</v>
      </c>
      <c r="D139" s="73">
        <v>0</v>
      </c>
      <c r="E139" s="73">
        <v>0</v>
      </c>
      <c r="F139" s="73">
        <f t="shared" si="2"/>
        <v>31.945</v>
      </c>
      <c r="G139" s="73"/>
      <c r="L139" s="71"/>
    </row>
    <row r="140" spans="1:12" x14ac:dyDescent="0.3">
      <c r="A140" s="98" t="s">
        <v>440</v>
      </c>
      <c r="B140" s="85" t="s">
        <v>250</v>
      </c>
      <c r="C140" s="73">
        <v>898.66599999999994</v>
      </c>
      <c r="D140" s="73">
        <v>0</v>
      </c>
      <c r="E140" s="73">
        <v>0</v>
      </c>
      <c r="F140" s="73">
        <f t="shared" si="2"/>
        <v>898.66599999999994</v>
      </c>
      <c r="G140" s="73"/>
      <c r="L140" s="71"/>
    </row>
    <row r="141" spans="1:12" x14ac:dyDescent="0.3">
      <c r="A141" s="98" t="s">
        <v>441</v>
      </c>
      <c r="B141" s="85" t="s">
        <v>251</v>
      </c>
      <c r="C141" s="73">
        <v>1231.4359999999999</v>
      </c>
      <c r="D141" s="73">
        <v>18.623999999999999</v>
      </c>
      <c r="E141" s="73">
        <v>0</v>
      </c>
      <c r="F141" s="73">
        <f t="shared" si="2"/>
        <v>1231.4359999999999</v>
      </c>
      <c r="G141" s="73"/>
      <c r="L141" s="71"/>
    </row>
    <row r="142" spans="1:12" x14ac:dyDescent="0.3">
      <c r="A142" s="98" t="s">
        <v>442</v>
      </c>
      <c r="B142" s="85" t="s">
        <v>252</v>
      </c>
      <c r="C142" s="73">
        <v>234.49499999999998</v>
      </c>
      <c r="D142" s="73">
        <v>0</v>
      </c>
      <c r="E142" s="73">
        <v>0</v>
      </c>
      <c r="F142" s="73">
        <f t="shared" si="2"/>
        <v>234.49499999999998</v>
      </c>
      <c r="G142" s="73"/>
      <c r="L142" s="71"/>
    </row>
    <row r="143" spans="1:12" x14ac:dyDescent="0.3">
      <c r="A143" s="98" t="s">
        <v>443</v>
      </c>
      <c r="B143" s="85" t="s">
        <v>253</v>
      </c>
      <c r="C143" s="73">
        <v>789.28300000000013</v>
      </c>
      <c r="D143" s="73">
        <v>0</v>
      </c>
      <c r="E143" s="73">
        <v>5.3</v>
      </c>
      <c r="F143" s="73">
        <f t="shared" si="2"/>
        <v>794.58300000000008</v>
      </c>
      <c r="G143" s="73"/>
      <c r="L143" s="71"/>
    </row>
    <row r="144" spans="1:12" x14ac:dyDescent="0.3">
      <c r="A144" s="98" t="s">
        <v>444</v>
      </c>
      <c r="B144" s="85" t="s">
        <v>254</v>
      </c>
      <c r="C144" s="73">
        <v>50.454000000000001</v>
      </c>
      <c r="D144" s="73">
        <v>0</v>
      </c>
      <c r="E144" s="73">
        <v>0</v>
      </c>
      <c r="F144" s="73">
        <f t="shared" si="2"/>
        <v>50.454000000000001</v>
      </c>
      <c r="G144" s="73"/>
      <c r="L144" s="71"/>
    </row>
    <row r="145" spans="1:12" x14ac:dyDescent="0.3">
      <c r="A145" s="98" t="s">
        <v>445</v>
      </c>
      <c r="B145" s="85" t="s">
        <v>255</v>
      </c>
      <c r="C145" s="73">
        <v>552.93700000000013</v>
      </c>
      <c r="D145" s="73">
        <v>4.5500000000000007</v>
      </c>
      <c r="E145" s="73">
        <v>0</v>
      </c>
      <c r="F145" s="73">
        <f t="shared" si="2"/>
        <v>552.93700000000013</v>
      </c>
      <c r="G145" s="73"/>
      <c r="L145" s="71"/>
    </row>
    <row r="146" spans="1:12" x14ac:dyDescent="0.3">
      <c r="A146" s="98" t="s">
        <v>446</v>
      </c>
      <c r="B146" s="85" t="s">
        <v>256</v>
      </c>
      <c r="C146" s="73">
        <v>333.05399999999997</v>
      </c>
      <c r="D146" s="73">
        <v>0</v>
      </c>
      <c r="E146" s="73">
        <v>0.85199999999999998</v>
      </c>
      <c r="F146" s="73">
        <f t="shared" si="2"/>
        <v>333.90599999999995</v>
      </c>
      <c r="G146" s="73"/>
      <c r="L146" s="71"/>
    </row>
    <row r="147" spans="1:12" x14ac:dyDescent="0.3">
      <c r="A147" s="84" t="s">
        <v>447</v>
      </c>
      <c r="B147" s="85" t="s">
        <v>257</v>
      </c>
      <c r="C147" s="73">
        <v>618.6450000000001</v>
      </c>
      <c r="D147" s="73">
        <v>0</v>
      </c>
      <c r="E147" s="73">
        <v>2.6819999999999999</v>
      </c>
      <c r="F147" s="73">
        <f t="shared" si="2"/>
        <v>621.32700000000011</v>
      </c>
      <c r="G147" s="73"/>
      <c r="L147" s="71"/>
    </row>
    <row r="148" spans="1:12" x14ac:dyDescent="0.3">
      <c r="A148" s="84" t="s">
        <v>448</v>
      </c>
      <c r="B148" s="85" t="s">
        <v>258</v>
      </c>
      <c r="C148" s="73">
        <v>669.88699999999994</v>
      </c>
      <c r="D148" s="73">
        <v>20.618000000000002</v>
      </c>
      <c r="E148" s="73">
        <v>1.1599999999999999</v>
      </c>
      <c r="F148" s="73">
        <f t="shared" si="2"/>
        <v>671.04699999999991</v>
      </c>
      <c r="G148" s="73"/>
      <c r="L148" s="71"/>
    </row>
    <row r="149" spans="1:12" x14ac:dyDescent="0.3">
      <c r="A149" s="84" t="s">
        <v>449</v>
      </c>
      <c r="B149" s="85" t="s">
        <v>259</v>
      </c>
      <c r="C149" s="73">
        <v>91.733000000000004</v>
      </c>
      <c r="D149" s="73">
        <v>0</v>
      </c>
      <c r="E149" s="73">
        <v>0</v>
      </c>
      <c r="F149" s="73">
        <f t="shared" si="2"/>
        <v>91.733000000000004</v>
      </c>
      <c r="G149" s="73"/>
      <c r="L149" s="71"/>
    </row>
    <row r="150" spans="1:12" x14ac:dyDescent="0.3">
      <c r="A150" s="84" t="s">
        <v>450</v>
      </c>
      <c r="B150" s="85" t="s">
        <v>260</v>
      </c>
      <c r="C150" s="73">
        <v>809.79</v>
      </c>
      <c r="D150" s="73">
        <v>38.4</v>
      </c>
      <c r="E150" s="73">
        <v>0.9</v>
      </c>
      <c r="F150" s="73">
        <f t="shared" si="2"/>
        <v>810.68999999999994</v>
      </c>
      <c r="G150" s="73"/>
      <c r="L150" s="71"/>
    </row>
    <row r="151" spans="1:12" x14ac:dyDescent="0.3">
      <c r="A151" s="84" t="s">
        <v>451</v>
      </c>
      <c r="B151" s="85" t="s">
        <v>261</v>
      </c>
      <c r="C151" s="73">
        <v>808.71600000000001</v>
      </c>
      <c r="D151" s="73">
        <v>0</v>
      </c>
      <c r="E151" s="73">
        <v>2.5</v>
      </c>
      <c r="F151" s="73">
        <f t="shared" si="2"/>
        <v>811.21600000000001</v>
      </c>
      <c r="G151" s="73"/>
      <c r="L151" s="71"/>
    </row>
    <row r="152" spans="1:12" x14ac:dyDescent="0.3">
      <c r="A152" s="84" t="s">
        <v>452</v>
      </c>
      <c r="B152" s="85" t="s">
        <v>262</v>
      </c>
      <c r="C152" s="73">
        <v>248.59099999999998</v>
      </c>
      <c r="D152" s="73">
        <v>0</v>
      </c>
      <c r="E152" s="73">
        <v>1.1499999999999999</v>
      </c>
      <c r="F152" s="73">
        <f t="shared" si="2"/>
        <v>249.74099999999999</v>
      </c>
      <c r="G152" s="73"/>
      <c r="L152" s="71"/>
    </row>
    <row r="153" spans="1:12" x14ac:dyDescent="0.3">
      <c r="A153" s="84" t="s">
        <v>453</v>
      </c>
      <c r="B153" s="85" t="s">
        <v>263</v>
      </c>
      <c r="C153" s="73">
        <v>2892.6540000000005</v>
      </c>
      <c r="D153" s="73">
        <v>30.28</v>
      </c>
      <c r="E153" s="73">
        <v>5.0449999999999999</v>
      </c>
      <c r="F153" s="73">
        <f t="shared" si="2"/>
        <v>2897.6990000000005</v>
      </c>
      <c r="G153" s="73"/>
      <c r="L153" s="71"/>
    </row>
    <row r="154" spans="1:12" x14ac:dyDescent="0.3">
      <c r="A154" s="84" t="s">
        <v>454</v>
      </c>
      <c r="B154" s="85" t="s">
        <v>264</v>
      </c>
      <c r="C154" s="73">
        <v>359.72899999999998</v>
      </c>
      <c r="D154" s="73">
        <v>8.3559999999999999</v>
      </c>
      <c r="E154" s="73">
        <v>0</v>
      </c>
      <c r="F154" s="73">
        <f t="shared" si="2"/>
        <v>359.72899999999998</v>
      </c>
      <c r="G154" s="73"/>
      <c r="L154" s="71"/>
    </row>
    <row r="155" spans="1:12" x14ac:dyDescent="0.3">
      <c r="A155" s="84" t="s">
        <v>455</v>
      </c>
      <c r="B155" s="85" t="s">
        <v>265</v>
      </c>
      <c r="C155" s="73">
        <v>3373.9979999999996</v>
      </c>
      <c r="D155" s="73">
        <v>44.634</v>
      </c>
      <c r="E155" s="73">
        <v>16.883999999999997</v>
      </c>
      <c r="F155" s="73">
        <f t="shared" si="2"/>
        <v>3390.8819999999996</v>
      </c>
      <c r="G155" s="73"/>
      <c r="L155" s="71"/>
    </row>
    <row r="156" spans="1:12" x14ac:dyDescent="0.3">
      <c r="A156" s="84" t="s">
        <v>456</v>
      </c>
      <c r="B156" s="85" t="s">
        <v>266</v>
      </c>
      <c r="C156" s="73">
        <v>74.26700000000001</v>
      </c>
      <c r="D156" s="73">
        <v>0</v>
      </c>
      <c r="E156" s="73">
        <v>0</v>
      </c>
      <c r="F156" s="73">
        <f t="shared" si="2"/>
        <v>74.26700000000001</v>
      </c>
      <c r="G156" s="73"/>
      <c r="L156" s="71"/>
    </row>
    <row r="157" spans="1:12" x14ac:dyDescent="0.3">
      <c r="A157" s="84" t="s">
        <v>457</v>
      </c>
      <c r="B157" s="85" t="s">
        <v>616</v>
      </c>
      <c r="C157" s="73">
        <v>638.64800000000002</v>
      </c>
      <c r="D157" s="73">
        <v>0</v>
      </c>
      <c r="E157" s="73">
        <v>0</v>
      </c>
      <c r="F157" s="73">
        <f t="shared" si="2"/>
        <v>638.64800000000002</v>
      </c>
      <c r="G157" s="73"/>
      <c r="L157" s="71"/>
    </row>
    <row r="158" spans="1:12" x14ac:dyDescent="0.3">
      <c r="A158" s="84" t="s">
        <v>458</v>
      </c>
      <c r="B158" s="85" t="s">
        <v>267</v>
      </c>
      <c r="C158" s="73">
        <v>87.92</v>
      </c>
      <c r="D158" s="73">
        <v>0</v>
      </c>
      <c r="E158" s="73">
        <v>0</v>
      </c>
      <c r="F158" s="73">
        <f t="shared" si="2"/>
        <v>87.92</v>
      </c>
      <c r="G158" s="73"/>
      <c r="L158" s="71"/>
    </row>
    <row r="159" spans="1:12" x14ac:dyDescent="0.3">
      <c r="A159" s="84" t="s">
        <v>459</v>
      </c>
      <c r="B159" s="85" t="s">
        <v>268</v>
      </c>
      <c r="C159" s="73">
        <v>89.347999999999999</v>
      </c>
      <c r="D159" s="73">
        <v>0</v>
      </c>
      <c r="E159" s="73">
        <v>0</v>
      </c>
      <c r="F159" s="73">
        <f t="shared" si="2"/>
        <v>89.347999999999999</v>
      </c>
      <c r="G159" s="73"/>
      <c r="L159" s="71"/>
    </row>
    <row r="160" spans="1:12" x14ac:dyDescent="0.3">
      <c r="A160" s="84" t="s">
        <v>460</v>
      </c>
      <c r="B160" s="85" t="s">
        <v>269</v>
      </c>
      <c r="C160" s="73">
        <v>227.40199999999999</v>
      </c>
      <c r="D160" s="73">
        <v>0</v>
      </c>
      <c r="E160" s="73">
        <v>0</v>
      </c>
      <c r="F160" s="73">
        <f t="shared" si="2"/>
        <v>227.40199999999999</v>
      </c>
      <c r="G160" s="73"/>
      <c r="L160" s="71"/>
    </row>
    <row r="161" spans="1:12" x14ac:dyDescent="0.3">
      <c r="A161" s="84" t="s">
        <v>461</v>
      </c>
      <c r="B161" s="85" t="s">
        <v>270</v>
      </c>
      <c r="C161" s="73">
        <v>224.21899999999999</v>
      </c>
      <c r="D161" s="73">
        <v>0</v>
      </c>
      <c r="E161" s="73">
        <v>0</v>
      </c>
      <c r="F161" s="73">
        <f t="shared" si="2"/>
        <v>224.21899999999999</v>
      </c>
      <c r="G161" s="73"/>
      <c r="L161" s="71"/>
    </row>
    <row r="162" spans="1:12" x14ac:dyDescent="0.3">
      <c r="A162" s="84" t="s">
        <v>462</v>
      </c>
      <c r="B162" s="85" t="s">
        <v>271</v>
      </c>
      <c r="C162" s="73">
        <v>124.12099999999998</v>
      </c>
      <c r="D162" s="73">
        <v>0</v>
      </c>
      <c r="E162" s="73">
        <v>0</v>
      </c>
      <c r="F162" s="73">
        <f t="shared" si="2"/>
        <v>124.12099999999998</v>
      </c>
      <c r="G162" s="73"/>
      <c r="L162" s="71"/>
    </row>
    <row r="163" spans="1:12" x14ac:dyDescent="0.3">
      <c r="A163" s="84" t="s">
        <v>463</v>
      </c>
      <c r="B163" s="85" t="s">
        <v>272</v>
      </c>
      <c r="C163" s="73">
        <v>551.57299999999998</v>
      </c>
      <c r="D163" s="73">
        <v>1.472</v>
      </c>
      <c r="E163" s="73">
        <v>0</v>
      </c>
      <c r="F163" s="73">
        <f t="shared" si="2"/>
        <v>551.57299999999998</v>
      </c>
      <c r="G163" s="73"/>
      <c r="L163" s="71"/>
    </row>
    <row r="164" spans="1:12" x14ac:dyDescent="0.3">
      <c r="A164" s="84" t="s">
        <v>464</v>
      </c>
      <c r="B164" s="85" t="s">
        <v>273</v>
      </c>
      <c r="C164" s="73">
        <v>202.10899999999998</v>
      </c>
      <c r="D164" s="73">
        <v>0</v>
      </c>
      <c r="E164" s="73">
        <v>0</v>
      </c>
      <c r="F164" s="73">
        <f t="shared" si="2"/>
        <v>202.10899999999998</v>
      </c>
      <c r="G164" s="73"/>
      <c r="L164" s="71"/>
    </row>
    <row r="165" spans="1:12" x14ac:dyDescent="0.3">
      <c r="A165" s="84" t="s">
        <v>465</v>
      </c>
      <c r="B165" s="85" t="s">
        <v>274</v>
      </c>
      <c r="C165" s="73">
        <v>201.37199999999999</v>
      </c>
      <c r="D165" s="73">
        <v>0</v>
      </c>
      <c r="E165" s="73">
        <v>0</v>
      </c>
      <c r="F165" s="73">
        <f t="shared" si="2"/>
        <v>201.37199999999999</v>
      </c>
      <c r="G165" s="73"/>
      <c r="L165" s="71"/>
    </row>
    <row r="166" spans="1:12" x14ac:dyDescent="0.3">
      <c r="A166" s="84" t="s">
        <v>466</v>
      </c>
      <c r="B166" s="85" t="s">
        <v>275</v>
      </c>
      <c r="C166" s="73">
        <v>4395.3310000000001</v>
      </c>
      <c r="D166" s="73">
        <v>58.634</v>
      </c>
      <c r="E166" s="73">
        <v>57.376999999999995</v>
      </c>
      <c r="F166" s="73">
        <f t="shared" si="2"/>
        <v>4452.7080000000005</v>
      </c>
      <c r="G166" s="73"/>
      <c r="L166" s="71"/>
    </row>
    <row r="167" spans="1:12" x14ac:dyDescent="0.3">
      <c r="A167" s="84" t="s">
        <v>467</v>
      </c>
      <c r="B167" s="85" t="s">
        <v>655</v>
      </c>
      <c r="C167" s="73">
        <v>1733.0220000000002</v>
      </c>
      <c r="D167" s="73">
        <v>1569.7</v>
      </c>
      <c r="E167" s="73">
        <v>0.623</v>
      </c>
      <c r="F167" s="73">
        <f t="shared" si="2"/>
        <v>1733.6450000000002</v>
      </c>
      <c r="G167" s="73"/>
      <c r="L167" s="71"/>
    </row>
    <row r="168" spans="1:12" x14ac:dyDescent="0.3">
      <c r="A168" s="84" t="s">
        <v>468</v>
      </c>
      <c r="B168" s="85" t="s">
        <v>276</v>
      </c>
      <c r="C168" s="73">
        <v>734.35099999999989</v>
      </c>
      <c r="D168" s="73">
        <v>0.12</v>
      </c>
      <c r="E168" s="73">
        <v>0</v>
      </c>
      <c r="F168" s="73">
        <f t="shared" si="2"/>
        <v>734.35099999999989</v>
      </c>
      <c r="G168" s="73"/>
      <c r="L168" s="71"/>
    </row>
    <row r="169" spans="1:12" x14ac:dyDescent="0.3">
      <c r="A169" s="84" t="s">
        <v>469</v>
      </c>
      <c r="B169" s="85" t="s">
        <v>277</v>
      </c>
      <c r="C169" s="73">
        <v>2262.9299999999998</v>
      </c>
      <c r="D169" s="73">
        <v>53.955999999999996</v>
      </c>
      <c r="E169" s="73">
        <v>0</v>
      </c>
      <c r="F169" s="73">
        <f t="shared" si="2"/>
        <v>2262.9299999999998</v>
      </c>
      <c r="G169" s="73"/>
      <c r="L169" s="71"/>
    </row>
    <row r="170" spans="1:12" x14ac:dyDescent="0.3">
      <c r="A170" s="84" t="s">
        <v>470</v>
      </c>
      <c r="B170" s="85" t="s">
        <v>278</v>
      </c>
      <c r="C170" s="73">
        <v>313.45999999999998</v>
      </c>
      <c r="D170" s="73">
        <v>0</v>
      </c>
      <c r="E170" s="73">
        <v>0</v>
      </c>
      <c r="F170" s="73">
        <f t="shared" si="2"/>
        <v>313.45999999999998</v>
      </c>
      <c r="G170" s="73"/>
      <c r="L170" s="71"/>
    </row>
    <row r="171" spans="1:12" x14ac:dyDescent="0.3">
      <c r="A171" s="84" t="s">
        <v>471</v>
      </c>
      <c r="B171" s="85" t="s">
        <v>279</v>
      </c>
      <c r="C171" s="73">
        <v>133.18099999999998</v>
      </c>
      <c r="D171" s="73">
        <v>0</v>
      </c>
      <c r="E171" s="73">
        <v>0</v>
      </c>
      <c r="F171" s="73">
        <f t="shared" si="2"/>
        <v>133.18099999999998</v>
      </c>
      <c r="G171" s="73"/>
      <c r="L171" s="71"/>
    </row>
    <row r="172" spans="1:12" x14ac:dyDescent="0.3">
      <c r="A172" s="84" t="s">
        <v>472</v>
      </c>
      <c r="B172" s="85" t="s">
        <v>280</v>
      </c>
      <c r="C172" s="73">
        <v>5233.4279999999999</v>
      </c>
      <c r="D172" s="73">
        <v>3622.4799999999996</v>
      </c>
      <c r="E172" s="73">
        <v>0</v>
      </c>
      <c r="F172" s="73">
        <f t="shared" si="2"/>
        <v>5233.4279999999999</v>
      </c>
      <c r="G172" s="73"/>
      <c r="L172" s="71"/>
    </row>
    <row r="173" spans="1:12" x14ac:dyDescent="0.3">
      <c r="A173" s="84" t="s">
        <v>473</v>
      </c>
      <c r="B173" s="85" t="s">
        <v>281</v>
      </c>
      <c r="C173" s="73">
        <v>1108.7160000000001</v>
      </c>
      <c r="D173" s="73">
        <v>89.695999999999998</v>
      </c>
      <c r="E173" s="73">
        <v>0</v>
      </c>
      <c r="F173" s="73">
        <f t="shared" si="2"/>
        <v>1108.7160000000001</v>
      </c>
      <c r="G173" s="73"/>
      <c r="L173" s="71"/>
    </row>
    <row r="174" spans="1:12" x14ac:dyDescent="0.3">
      <c r="A174" s="84" t="s">
        <v>474</v>
      </c>
      <c r="B174" s="85" t="s">
        <v>282</v>
      </c>
      <c r="C174" s="73">
        <v>945.24400000000026</v>
      </c>
      <c r="D174" s="73">
        <v>16.399999999999999</v>
      </c>
      <c r="E174" s="73">
        <v>0</v>
      </c>
      <c r="F174" s="73">
        <f t="shared" si="2"/>
        <v>945.24400000000026</v>
      </c>
      <c r="G174" s="73"/>
      <c r="L174" s="71"/>
    </row>
    <row r="175" spans="1:12" x14ac:dyDescent="0.3">
      <c r="A175" s="84" t="s">
        <v>475</v>
      </c>
      <c r="B175" s="85" t="s">
        <v>283</v>
      </c>
      <c r="C175" s="73">
        <v>295.005</v>
      </c>
      <c r="D175" s="73">
        <v>0</v>
      </c>
      <c r="E175" s="73">
        <v>0</v>
      </c>
      <c r="F175" s="73">
        <f t="shared" si="2"/>
        <v>295.005</v>
      </c>
      <c r="G175" s="73"/>
      <c r="L175" s="71"/>
    </row>
    <row r="176" spans="1:12" x14ac:dyDescent="0.3">
      <c r="A176" s="84" t="s">
        <v>476</v>
      </c>
      <c r="B176" s="85" t="s">
        <v>284</v>
      </c>
      <c r="C176" s="73">
        <v>684.12700000000007</v>
      </c>
      <c r="D176" s="73">
        <v>31.725999999999999</v>
      </c>
      <c r="E176" s="73">
        <v>0</v>
      </c>
      <c r="F176" s="73">
        <f t="shared" si="2"/>
        <v>684.12700000000007</v>
      </c>
      <c r="G176" s="73"/>
      <c r="L176" s="71"/>
    </row>
    <row r="177" spans="1:12" x14ac:dyDescent="0.3">
      <c r="A177" s="84" t="s">
        <v>477</v>
      </c>
      <c r="B177" s="85" t="s">
        <v>285</v>
      </c>
      <c r="C177" s="73">
        <v>1075.1880000000001</v>
      </c>
      <c r="D177" s="73">
        <v>56.326000000000001</v>
      </c>
      <c r="E177" s="73">
        <v>0</v>
      </c>
      <c r="F177" s="73">
        <f t="shared" si="2"/>
        <v>1075.1880000000001</v>
      </c>
      <c r="G177" s="73"/>
      <c r="L177" s="71"/>
    </row>
    <row r="178" spans="1:12" x14ac:dyDescent="0.3">
      <c r="A178" s="84" t="s">
        <v>478</v>
      </c>
      <c r="B178" s="85" t="s">
        <v>286</v>
      </c>
      <c r="C178" s="73">
        <v>535.99199999999996</v>
      </c>
      <c r="D178" s="73">
        <v>15.7</v>
      </c>
      <c r="E178" s="73">
        <v>0</v>
      </c>
      <c r="F178" s="73">
        <f t="shared" si="2"/>
        <v>535.99199999999996</v>
      </c>
      <c r="G178" s="73"/>
      <c r="L178" s="71"/>
    </row>
    <row r="179" spans="1:12" x14ac:dyDescent="0.3">
      <c r="A179" s="84" t="s">
        <v>479</v>
      </c>
      <c r="B179" s="85" t="s">
        <v>287</v>
      </c>
      <c r="C179" s="73">
        <v>1022.4649999999999</v>
      </c>
      <c r="D179" s="73">
        <v>35.055999999999997</v>
      </c>
      <c r="E179" s="73">
        <v>7.4120000000000008</v>
      </c>
      <c r="F179" s="73">
        <f t="shared" si="2"/>
        <v>1029.877</v>
      </c>
      <c r="G179" s="73"/>
      <c r="L179" s="71"/>
    </row>
    <row r="180" spans="1:12" x14ac:dyDescent="0.3">
      <c r="A180" s="84" t="s">
        <v>480</v>
      </c>
      <c r="B180" s="85" t="s">
        <v>288</v>
      </c>
      <c r="C180" s="73">
        <v>533.755</v>
      </c>
      <c r="D180" s="73">
        <v>6.1</v>
      </c>
      <c r="E180" s="73">
        <v>3.1870000000000003</v>
      </c>
      <c r="F180" s="73">
        <f t="shared" si="2"/>
        <v>536.94200000000001</v>
      </c>
      <c r="G180" s="73"/>
      <c r="L180" s="71"/>
    </row>
    <row r="181" spans="1:12" x14ac:dyDescent="0.3">
      <c r="A181" s="84" t="s">
        <v>481</v>
      </c>
      <c r="B181" s="85" t="s">
        <v>289</v>
      </c>
      <c r="C181" s="73">
        <v>530.64799999999991</v>
      </c>
      <c r="D181" s="73">
        <v>26.475999999999999</v>
      </c>
      <c r="E181" s="73">
        <v>0</v>
      </c>
      <c r="F181" s="73">
        <f t="shared" si="2"/>
        <v>530.64799999999991</v>
      </c>
      <c r="G181" s="73"/>
      <c r="L181" s="71"/>
    </row>
    <row r="182" spans="1:12" x14ac:dyDescent="0.3">
      <c r="A182" s="84" t="s">
        <v>482</v>
      </c>
      <c r="B182" s="85" t="s">
        <v>656</v>
      </c>
      <c r="C182" s="73">
        <v>315.26200000000006</v>
      </c>
      <c r="D182" s="73">
        <v>0</v>
      </c>
      <c r="E182" s="73">
        <v>0</v>
      </c>
      <c r="F182" s="73">
        <f t="shared" si="2"/>
        <v>315.26200000000006</v>
      </c>
      <c r="G182" s="73"/>
      <c r="L182" s="71"/>
    </row>
    <row r="183" spans="1:12" x14ac:dyDescent="0.3">
      <c r="A183" s="84" t="s">
        <v>483</v>
      </c>
      <c r="B183" s="85" t="s">
        <v>290</v>
      </c>
      <c r="C183" s="73">
        <v>337.51400000000001</v>
      </c>
      <c r="D183" s="73">
        <v>0</v>
      </c>
      <c r="E183" s="73">
        <v>0</v>
      </c>
      <c r="F183" s="73">
        <f t="shared" si="2"/>
        <v>337.51400000000001</v>
      </c>
      <c r="G183" s="73"/>
      <c r="L183" s="71"/>
    </row>
    <row r="184" spans="1:12" x14ac:dyDescent="0.3">
      <c r="A184" s="84" t="s">
        <v>484</v>
      </c>
      <c r="B184" s="85" t="s">
        <v>291</v>
      </c>
      <c r="C184" s="73">
        <v>63.037000000000013</v>
      </c>
      <c r="D184" s="73">
        <v>0</v>
      </c>
      <c r="E184" s="73">
        <v>0</v>
      </c>
      <c r="F184" s="73">
        <f t="shared" si="2"/>
        <v>63.037000000000013</v>
      </c>
      <c r="G184" s="73"/>
      <c r="L184" s="71"/>
    </row>
    <row r="185" spans="1:12" x14ac:dyDescent="0.3">
      <c r="A185" s="84" t="s">
        <v>485</v>
      </c>
      <c r="B185" s="85" t="s">
        <v>292</v>
      </c>
      <c r="C185" s="73">
        <v>1097.1579999999999</v>
      </c>
      <c r="D185" s="73">
        <v>41.809999999999995</v>
      </c>
      <c r="E185" s="73">
        <v>0</v>
      </c>
      <c r="F185" s="73">
        <f t="shared" si="2"/>
        <v>1097.1579999999999</v>
      </c>
      <c r="G185" s="73"/>
      <c r="L185" s="71"/>
    </row>
    <row r="186" spans="1:12" x14ac:dyDescent="0.3">
      <c r="A186" s="84" t="s">
        <v>486</v>
      </c>
      <c r="B186" s="85" t="s">
        <v>293</v>
      </c>
      <c r="C186" s="73">
        <v>243.74200000000002</v>
      </c>
      <c r="D186" s="73">
        <v>34.6</v>
      </c>
      <c r="E186" s="73">
        <v>0</v>
      </c>
      <c r="F186" s="73">
        <f t="shared" si="2"/>
        <v>243.74200000000002</v>
      </c>
      <c r="G186" s="73"/>
      <c r="L186" s="71"/>
    </row>
    <row r="187" spans="1:12" x14ac:dyDescent="0.3">
      <c r="A187" s="84" t="s">
        <v>487</v>
      </c>
      <c r="B187" s="85" t="s">
        <v>294</v>
      </c>
      <c r="C187" s="73">
        <v>265.85600000000005</v>
      </c>
      <c r="D187" s="73">
        <v>0</v>
      </c>
      <c r="E187" s="73">
        <v>0</v>
      </c>
      <c r="F187" s="73">
        <f t="shared" si="2"/>
        <v>265.85600000000005</v>
      </c>
      <c r="G187" s="73"/>
      <c r="L187" s="71"/>
    </row>
    <row r="188" spans="1:12" x14ac:dyDescent="0.3">
      <c r="A188" s="84" t="s">
        <v>488</v>
      </c>
      <c r="B188" s="85" t="s">
        <v>295</v>
      </c>
      <c r="C188" s="73">
        <v>3194.0050000000001</v>
      </c>
      <c r="D188" s="73">
        <v>0</v>
      </c>
      <c r="E188" s="73">
        <v>20.526999999999997</v>
      </c>
      <c r="F188" s="73">
        <f t="shared" si="2"/>
        <v>3214.5320000000002</v>
      </c>
      <c r="G188" s="73"/>
      <c r="L188" s="71"/>
    </row>
    <row r="189" spans="1:12" x14ac:dyDescent="0.3">
      <c r="A189" s="84" t="s">
        <v>489</v>
      </c>
      <c r="B189" s="85" t="s">
        <v>296</v>
      </c>
      <c r="C189" s="73">
        <v>22491.074000000001</v>
      </c>
      <c r="D189" s="73">
        <v>303.64</v>
      </c>
      <c r="E189" s="73">
        <v>78.027999999999992</v>
      </c>
      <c r="F189" s="73">
        <f t="shared" si="2"/>
        <v>22569.101999999999</v>
      </c>
      <c r="G189" s="73"/>
      <c r="L189" s="71"/>
    </row>
    <row r="190" spans="1:12" x14ac:dyDescent="0.3">
      <c r="A190" s="84" t="s">
        <v>490</v>
      </c>
      <c r="B190" s="85" t="s">
        <v>297</v>
      </c>
      <c r="C190" s="73">
        <v>27677.758000000002</v>
      </c>
      <c r="D190" s="73">
        <v>34.164000000000001</v>
      </c>
      <c r="E190" s="73">
        <v>350.34100000000001</v>
      </c>
      <c r="F190" s="73">
        <f t="shared" si="2"/>
        <v>28028.099000000002</v>
      </c>
      <c r="G190" s="73"/>
      <c r="L190" s="71"/>
    </row>
    <row r="191" spans="1:12" x14ac:dyDescent="0.3">
      <c r="A191" s="84" t="s">
        <v>491</v>
      </c>
      <c r="B191" s="85" t="s">
        <v>298</v>
      </c>
      <c r="C191" s="73">
        <v>181.37999999999997</v>
      </c>
      <c r="D191" s="73">
        <v>0</v>
      </c>
      <c r="E191" s="73">
        <v>0</v>
      </c>
      <c r="F191" s="73">
        <f t="shared" si="2"/>
        <v>181.37999999999997</v>
      </c>
      <c r="G191" s="73"/>
      <c r="L191" s="71"/>
    </row>
    <row r="192" spans="1:12" x14ac:dyDescent="0.3">
      <c r="A192" s="84" t="s">
        <v>492</v>
      </c>
      <c r="B192" s="85" t="s">
        <v>299</v>
      </c>
      <c r="C192" s="73">
        <v>5420.8559999999998</v>
      </c>
      <c r="D192" s="73">
        <v>1.6</v>
      </c>
      <c r="E192" s="73">
        <v>0</v>
      </c>
      <c r="F192" s="73">
        <f t="shared" si="2"/>
        <v>5420.8559999999998</v>
      </c>
      <c r="G192" s="73"/>
      <c r="L192" s="71"/>
    </row>
    <row r="193" spans="1:12" x14ac:dyDescent="0.3">
      <c r="A193" s="84" t="s">
        <v>493</v>
      </c>
      <c r="B193" s="85" t="s">
        <v>300</v>
      </c>
      <c r="C193" s="73">
        <v>9652.2340000000004</v>
      </c>
      <c r="D193" s="73">
        <v>31.24</v>
      </c>
      <c r="E193" s="73">
        <v>0</v>
      </c>
      <c r="F193" s="73">
        <f t="shared" si="2"/>
        <v>9652.2340000000004</v>
      </c>
      <c r="G193" s="73"/>
      <c r="L193" s="71"/>
    </row>
    <row r="194" spans="1:12" x14ac:dyDescent="0.3">
      <c r="A194" s="84" t="s">
        <v>494</v>
      </c>
      <c r="B194" s="85" t="s">
        <v>301</v>
      </c>
      <c r="C194" s="73">
        <v>1523.7170000000001</v>
      </c>
      <c r="D194" s="73">
        <v>0</v>
      </c>
      <c r="E194" s="73">
        <v>0</v>
      </c>
      <c r="F194" s="73">
        <f t="shared" si="2"/>
        <v>1523.7170000000001</v>
      </c>
      <c r="G194" s="73"/>
      <c r="L194" s="71"/>
    </row>
    <row r="195" spans="1:12" x14ac:dyDescent="0.3">
      <c r="A195" s="84" t="s">
        <v>495</v>
      </c>
      <c r="B195" s="85" t="s">
        <v>302</v>
      </c>
      <c r="C195" s="73">
        <v>2639.3989999999999</v>
      </c>
      <c r="D195" s="73">
        <v>2.2679999999999998</v>
      </c>
      <c r="E195" s="73">
        <v>0</v>
      </c>
      <c r="F195" s="73">
        <f t="shared" si="2"/>
        <v>2639.3989999999999</v>
      </c>
      <c r="G195" s="73"/>
      <c r="L195" s="71"/>
    </row>
    <row r="196" spans="1:12" x14ac:dyDescent="0.3">
      <c r="A196" s="84" t="s">
        <v>496</v>
      </c>
      <c r="B196" s="85" t="s">
        <v>303</v>
      </c>
      <c r="C196" s="73">
        <v>12219.016000000003</v>
      </c>
      <c r="D196" s="73">
        <v>78.08</v>
      </c>
      <c r="E196" s="73">
        <v>173.68</v>
      </c>
      <c r="F196" s="73">
        <f t="shared" si="2"/>
        <v>12392.696000000004</v>
      </c>
      <c r="G196" s="73"/>
      <c r="L196" s="71"/>
    </row>
    <row r="197" spans="1:12" x14ac:dyDescent="0.3">
      <c r="A197" s="84" t="s">
        <v>497</v>
      </c>
      <c r="B197" s="85" t="s">
        <v>304</v>
      </c>
      <c r="C197" s="73">
        <v>8884.6489999999994</v>
      </c>
      <c r="D197" s="73">
        <v>45.866</v>
      </c>
      <c r="E197" s="73">
        <v>0</v>
      </c>
      <c r="F197" s="73">
        <f t="shared" ref="F197:F260" si="3">C197+E197</f>
        <v>8884.6489999999994</v>
      </c>
      <c r="G197" s="73"/>
      <c r="L197" s="71"/>
    </row>
    <row r="198" spans="1:12" x14ac:dyDescent="0.3">
      <c r="A198" s="84" t="s">
        <v>498</v>
      </c>
      <c r="B198" s="85" t="s">
        <v>305</v>
      </c>
      <c r="C198" s="73">
        <v>7588.8659999999991</v>
      </c>
      <c r="D198" s="73">
        <v>0</v>
      </c>
      <c r="E198" s="73">
        <v>0</v>
      </c>
      <c r="F198" s="73">
        <f t="shared" si="3"/>
        <v>7588.8659999999991</v>
      </c>
      <c r="G198" s="73"/>
      <c r="L198" s="71"/>
    </row>
    <row r="199" spans="1:12" x14ac:dyDescent="0.3">
      <c r="A199" s="84" t="s">
        <v>499</v>
      </c>
      <c r="B199" s="85" t="s">
        <v>306</v>
      </c>
      <c r="C199" s="73">
        <v>19665.189999999999</v>
      </c>
      <c r="D199" s="73">
        <v>287.05599999999993</v>
      </c>
      <c r="E199" s="73">
        <v>218.392</v>
      </c>
      <c r="F199" s="73">
        <f t="shared" si="3"/>
        <v>19883.581999999999</v>
      </c>
      <c r="G199" s="73"/>
      <c r="L199" s="71"/>
    </row>
    <row r="200" spans="1:12" x14ac:dyDescent="0.3">
      <c r="A200" s="84" t="s">
        <v>500</v>
      </c>
      <c r="B200" s="85" t="s">
        <v>307</v>
      </c>
      <c r="C200" s="73">
        <v>1871.8429999999996</v>
      </c>
      <c r="D200" s="73">
        <v>69.738000000000014</v>
      </c>
      <c r="E200" s="73">
        <v>28.027999999999999</v>
      </c>
      <c r="F200" s="73">
        <f t="shared" si="3"/>
        <v>1899.8709999999996</v>
      </c>
      <c r="G200" s="73"/>
      <c r="L200" s="71"/>
    </row>
    <row r="201" spans="1:12" x14ac:dyDescent="0.3">
      <c r="A201" s="84" t="s">
        <v>501</v>
      </c>
      <c r="B201" s="85" t="s">
        <v>308</v>
      </c>
      <c r="C201" s="73">
        <v>3813.1980000000003</v>
      </c>
      <c r="D201" s="73">
        <v>0</v>
      </c>
      <c r="E201" s="73">
        <v>36.114000000000004</v>
      </c>
      <c r="F201" s="73">
        <f t="shared" si="3"/>
        <v>3849.3120000000004</v>
      </c>
      <c r="G201" s="73"/>
      <c r="L201" s="71"/>
    </row>
    <row r="202" spans="1:12" x14ac:dyDescent="0.3">
      <c r="A202" s="84" t="s">
        <v>502</v>
      </c>
      <c r="B202" s="85" t="s">
        <v>309</v>
      </c>
      <c r="C202" s="73">
        <v>3722.2069999999999</v>
      </c>
      <c r="D202" s="73">
        <v>2.6</v>
      </c>
      <c r="E202" s="73">
        <v>21.610000000000003</v>
      </c>
      <c r="F202" s="73">
        <f t="shared" si="3"/>
        <v>3743.817</v>
      </c>
      <c r="G202" s="73"/>
      <c r="L202" s="71"/>
    </row>
    <row r="203" spans="1:12" x14ac:dyDescent="0.3">
      <c r="A203" s="98" t="s">
        <v>685</v>
      </c>
      <c r="B203" s="85" t="s">
        <v>686</v>
      </c>
      <c r="C203" s="73">
        <v>542.44000000000005</v>
      </c>
      <c r="D203" s="73">
        <v>0</v>
      </c>
      <c r="E203" s="73">
        <v>0</v>
      </c>
      <c r="F203" s="73">
        <f t="shared" si="3"/>
        <v>542.44000000000005</v>
      </c>
      <c r="G203" s="73"/>
      <c r="L203" s="71"/>
    </row>
    <row r="204" spans="1:12" x14ac:dyDescent="0.3">
      <c r="A204" s="98" t="s">
        <v>623</v>
      </c>
      <c r="B204" s="85" t="s">
        <v>697</v>
      </c>
      <c r="C204" s="73">
        <v>172.23400000000001</v>
      </c>
      <c r="D204" s="73">
        <v>0</v>
      </c>
      <c r="E204" s="73">
        <v>0</v>
      </c>
      <c r="F204" s="73">
        <f t="shared" si="3"/>
        <v>172.23400000000001</v>
      </c>
      <c r="G204" s="73"/>
      <c r="L204" s="71"/>
    </row>
    <row r="205" spans="1:12" x14ac:dyDescent="0.3">
      <c r="A205" s="102" t="s">
        <v>503</v>
      </c>
      <c r="B205" s="85" t="s">
        <v>657</v>
      </c>
      <c r="C205" s="73">
        <v>5</v>
      </c>
      <c r="D205" s="73">
        <v>0</v>
      </c>
      <c r="E205" s="73">
        <v>0</v>
      </c>
      <c r="F205" s="73">
        <f t="shared" si="3"/>
        <v>5</v>
      </c>
      <c r="G205" s="73"/>
      <c r="L205" s="71"/>
    </row>
    <row r="206" spans="1:12" x14ac:dyDescent="0.3">
      <c r="A206" s="98" t="s">
        <v>504</v>
      </c>
      <c r="B206" s="85" t="s">
        <v>658</v>
      </c>
      <c r="C206" s="73">
        <v>788.80100000000004</v>
      </c>
      <c r="D206" s="73">
        <v>367.41399999999999</v>
      </c>
      <c r="E206" s="73">
        <v>0</v>
      </c>
      <c r="F206" s="73">
        <f t="shared" si="3"/>
        <v>788.80100000000004</v>
      </c>
      <c r="G206" s="73"/>
      <c r="L206" s="71"/>
    </row>
    <row r="207" spans="1:12" x14ac:dyDescent="0.3">
      <c r="A207" s="84" t="s">
        <v>505</v>
      </c>
      <c r="B207" s="85" t="s">
        <v>659</v>
      </c>
      <c r="C207" s="73">
        <v>239.26500000000001</v>
      </c>
      <c r="D207" s="73">
        <v>16.642000000000003</v>
      </c>
      <c r="E207" s="73">
        <v>0</v>
      </c>
      <c r="F207" s="73">
        <f t="shared" si="3"/>
        <v>239.26500000000001</v>
      </c>
      <c r="G207" s="73"/>
      <c r="L207" s="71"/>
    </row>
    <row r="208" spans="1:12" x14ac:dyDescent="0.3">
      <c r="A208" s="84" t="s">
        <v>506</v>
      </c>
      <c r="B208" s="85" t="s">
        <v>660</v>
      </c>
      <c r="C208" s="73">
        <v>779.35699999999997</v>
      </c>
      <c r="D208" s="73">
        <v>8.1560000000000006</v>
      </c>
      <c r="E208" s="73">
        <v>0</v>
      </c>
      <c r="F208" s="73">
        <f t="shared" si="3"/>
        <v>779.35699999999997</v>
      </c>
      <c r="G208" s="73"/>
      <c r="L208" s="71"/>
    </row>
    <row r="209" spans="1:12" x14ac:dyDescent="0.3">
      <c r="A209" s="84" t="s">
        <v>507</v>
      </c>
      <c r="B209" s="85" t="s">
        <v>310</v>
      </c>
      <c r="C209" s="73">
        <v>497.51900000000006</v>
      </c>
      <c r="D209" s="73">
        <v>11.094000000000001</v>
      </c>
      <c r="E209" s="73">
        <v>0</v>
      </c>
      <c r="F209" s="73">
        <f t="shared" si="3"/>
        <v>497.51900000000006</v>
      </c>
      <c r="G209" s="73"/>
      <c r="L209" s="71"/>
    </row>
    <row r="210" spans="1:12" x14ac:dyDescent="0.3">
      <c r="A210" s="84" t="s">
        <v>508</v>
      </c>
      <c r="B210" s="85" t="s">
        <v>661</v>
      </c>
      <c r="C210" s="73">
        <v>3439.8029999999999</v>
      </c>
      <c r="D210" s="73">
        <v>22.827999999999996</v>
      </c>
      <c r="E210" s="73">
        <v>14.085999999999999</v>
      </c>
      <c r="F210" s="73">
        <f t="shared" si="3"/>
        <v>3453.8889999999997</v>
      </c>
      <c r="G210" s="73"/>
      <c r="L210" s="71"/>
    </row>
    <row r="211" spans="1:12" x14ac:dyDescent="0.3">
      <c r="A211" s="84" t="s">
        <v>509</v>
      </c>
      <c r="B211" s="85" t="s">
        <v>662</v>
      </c>
      <c r="C211" s="73">
        <v>4329.7309999999998</v>
      </c>
      <c r="D211" s="73">
        <v>31.751999999999999</v>
      </c>
      <c r="E211" s="73">
        <v>73.504999999999995</v>
      </c>
      <c r="F211" s="73">
        <f t="shared" si="3"/>
        <v>4403.2359999999999</v>
      </c>
      <c r="G211" s="73"/>
      <c r="L211" s="71"/>
    </row>
    <row r="212" spans="1:12" x14ac:dyDescent="0.3">
      <c r="A212" s="84" t="s">
        <v>510</v>
      </c>
      <c r="B212" s="85" t="s">
        <v>311</v>
      </c>
      <c r="C212" s="73">
        <v>2632.7169999999996</v>
      </c>
      <c r="D212" s="73">
        <v>60.982000000000006</v>
      </c>
      <c r="E212" s="73">
        <v>2.2670000000000003</v>
      </c>
      <c r="F212" s="73">
        <f t="shared" si="3"/>
        <v>2634.9839999999995</v>
      </c>
      <c r="G212" s="73"/>
      <c r="L212" s="71"/>
    </row>
    <row r="213" spans="1:12" x14ac:dyDescent="0.3">
      <c r="A213" s="84" t="s">
        <v>511</v>
      </c>
      <c r="B213" s="85" t="s">
        <v>312</v>
      </c>
      <c r="C213" s="73">
        <v>601.55800000000011</v>
      </c>
      <c r="D213" s="73">
        <v>0</v>
      </c>
      <c r="E213" s="73">
        <v>2.0499999999999998</v>
      </c>
      <c r="F213" s="73">
        <f t="shared" si="3"/>
        <v>603.60800000000006</v>
      </c>
      <c r="G213" s="73"/>
      <c r="L213" s="71"/>
    </row>
    <row r="214" spans="1:12" x14ac:dyDescent="0.3">
      <c r="A214" s="84" t="s">
        <v>512</v>
      </c>
      <c r="B214" s="85" t="s">
        <v>313</v>
      </c>
      <c r="C214" s="73">
        <v>457.57599999999991</v>
      </c>
      <c r="D214" s="73">
        <v>0</v>
      </c>
      <c r="E214" s="73">
        <v>0</v>
      </c>
      <c r="F214" s="73">
        <f t="shared" si="3"/>
        <v>457.57599999999991</v>
      </c>
      <c r="G214" s="73"/>
      <c r="L214" s="71"/>
    </row>
    <row r="215" spans="1:12" x14ac:dyDescent="0.3">
      <c r="A215" s="84" t="s">
        <v>513</v>
      </c>
      <c r="B215" s="85" t="s">
        <v>617</v>
      </c>
      <c r="C215" s="73">
        <v>6632.18</v>
      </c>
      <c r="D215" s="73">
        <v>307.41199999999998</v>
      </c>
      <c r="E215" s="73">
        <v>46.239000000000004</v>
      </c>
      <c r="F215" s="73">
        <f t="shared" si="3"/>
        <v>6678.4189999999999</v>
      </c>
      <c r="G215" s="73"/>
      <c r="L215" s="71"/>
    </row>
    <row r="216" spans="1:12" x14ac:dyDescent="0.3">
      <c r="A216" s="84" t="s">
        <v>514</v>
      </c>
      <c r="B216" s="85" t="s">
        <v>314</v>
      </c>
      <c r="C216" s="73">
        <v>72.179999999999993</v>
      </c>
      <c r="D216" s="73">
        <v>0</v>
      </c>
      <c r="E216" s="73">
        <v>0</v>
      </c>
      <c r="F216" s="73">
        <f t="shared" si="3"/>
        <v>72.179999999999993</v>
      </c>
      <c r="G216" s="73"/>
      <c r="L216" s="71"/>
    </row>
    <row r="217" spans="1:12" x14ac:dyDescent="0.3">
      <c r="A217" s="84" t="s">
        <v>515</v>
      </c>
      <c r="B217" s="85" t="s">
        <v>315</v>
      </c>
      <c r="C217" s="73">
        <v>64.8</v>
      </c>
      <c r="D217" s="73">
        <v>0</v>
      </c>
      <c r="E217" s="73">
        <v>0</v>
      </c>
      <c r="F217" s="73">
        <f t="shared" si="3"/>
        <v>64.8</v>
      </c>
      <c r="G217" s="73"/>
      <c r="L217" s="71"/>
    </row>
    <row r="218" spans="1:12" x14ac:dyDescent="0.3">
      <c r="A218" s="84" t="s">
        <v>516</v>
      </c>
      <c r="B218" s="85" t="s">
        <v>316</v>
      </c>
      <c r="C218" s="73">
        <v>50.513999999999996</v>
      </c>
      <c r="D218" s="73">
        <v>0</v>
      </c>
      <c r="E218" s="73">
        <v>0</v>
      </c>
      <c r="F218" s="73">
        <f t="shared" si="3"/>
        <v>50.513999999999996</v>
      </c>
      <c r="G218" s="73"/>
      <c r="L218" s="71"/>
    </row>
    <row r="219" spans="1:12" x14ac:dyDescent="0.3">
      <c r="A219" s="84" t="s">
        <v>517</v>
      </c>
      <c r="B219" s="85" t="s">
        <v>317</v>
      </c>
      <c r="C219" s="73">
        <v>883.58800000000008</v>
      </c>
      <c r="D219" s="73">
        <v>0</v>
      </c>
      <c r="E219" s="73">
        <v>8.0399999999999991</v>
      </c>
      <c r="F219" s="73">
        <f t="shared" si="3"/>
        <v>891.62800000000004</v>
      </c>
      <c r="G219" s="73"/>
      <c r="L219" s="71"/>
    </row>
    <row r="220" spans="1:12" x14ac:dyDescent="0.3">
      <c r="A220" s="84" t="s">
        <v>518</v>
      </c>
      <c r="B220" s="85" t="s">
        <v>318</v>
      </c>
      <c r="C220" s="73">
        <v>19880.196999999996</v>
      </c>
      <c r="D220" s="73">
        <v>324.94799999999998</v>
      </c>
      <c r="E220" s="73">
        <v>122.26500000000001</v>
      </c>
      <c r="F220" s="73">
        <f t="shared" si="3"/>
        <v>20002.461999999996</v>
      </c>
      <c r="G220" s="73"/>
      <c r="L220" s="71"/>
    </row>
    <row r="221" spans="1:12" x14ac:dyDescent="0.3">
      <c r="A221" s="84" t="s">
        <v>519</v>
      </c>
      <c r="B221" s="85" t="s">
        <v>319</v>
      </c>
      <c r="C221" s="73">
        <v>9043.7270000000026</v>
      </c>
      <c r="D221" s="73">
        <v>78.932000000000002</v>
      </c>
      <c r="E221" s="73">
        <v>0</v>
      </c>
      <c r="F221" s="73">
        <f t="shared" si="3"/>
        <v>9043.7270000000026</v>
      </c>
      <c r="G221" s="73"/>
      <c r="L221" s="71"/>
    </row>
    <row r="222" spans="1:12" x14ac:dyDescent="0.3">
      <c r="A222" s="84" t="s">
        <v>520</v>
      </c>
      <c r="B222" s="85" t="s">
        <v>320</v>
      </c>
      <c r="C222" s="73">
        <v>15281.049000000005</v>
      </c>
      <c r="D222" s="73">
        <v>0</v>
      </c>
      <c r="E222" s="73">
        <v>41.68</v>
      </c>
      <c r="F222" s="73">
        <f t="shared" si="3"/>
        <v>15322.729000000005</v>
      </c>
      <c r="G222" s="73"/>
      <c r="L222" s="71"/>
    </row>
    <row r="223" spans="1:12" x14ac:dyDescent="0.3">
      <c r="A223" s="84" t="s">
        <v>521</v>
      </c>
      <c r="B223" s="85" t="s">
        <v>321</v>
      </c>
      <c r="C223" s="73">
        <v>20061.844000000001</v>
      </c>
      <c r="D223" s="73">
        <v>800.71000000000015</v>
      </c>
      <c r="E223" s="73">
        <v>265.90299999999996</v>
      </c>
      <c r="F223" s="73">
        <f t="shared" si="3"/>
        <v>20327.746999999999</v>
      </c>
      <c r="G223" s="73"/>
      <c r="L223" s="71"/>
    </row>
    <row r="224" spans="1:12" x14ac:dyDescent="0.3">
      <c r="A224" s="84" t="s">
        <v>522</v>
      </c>
      <c r="B224" s="85" t="s">
        <v>322</v>
      </c>
      <c r="C224" s="73">
        <v>5538.5880000000006</v>
      </c>
      <c r="D224" s="73">
        <v>117.28999999999999</v>
      </c>
      <c r="E224" s="73">
        <v>41.315000000000005</v>
      </c>
      <c r="F224" s="73">
        <f t="shared" si="3"/>
        <v>5579.9030000000002</v>
      </c>
      <c r="G224" s="73"/>
      <c r="L224" s="71"/>
    </row>
    <row r="225" spans="1:12" x14ac:dyDescent="0.3">
      <c r="A225" s="84" t="s">
        <v>523</v>
      </c>
      <c r="B225" s="85" t="s">
        <v>323</v>
      </c>
      <c r="C225" s="73">
        <v>9918.4950000000026</v>
      </c>
      <c r="D225" s="73">
        <v>61.512</v>
      </c>
      <c r="E225" s="73">
        <v>122.56599999999999</v>
      </c>
      <c r="F225" s="73">
        <f t="shared" si="3"/>
        <v>10041.061000000003</v>
      </c>
      <c r="G225" s="73"/>
      <c r="L225" s="71"/>
    </row>
    <row r="226" spans="1:12" x14ac:dyDescent="0.3">
      <c r="A226" s="84" t="s">
        <v>524</v>
      </c>
      <c r="B226" s="85" t="s">
        <v>324</v>
      </c>
      <c r="C226" s="73">
        <v>27.936999999999994</v>
      </c>
      <c r="D226" s="73">
        <v>0</v>
      </c>
      <c r="E226" s="73">
        <v>0</v>
      </c>
      <c r="F226" s="73">
        <f t="shared" si="3"/>
        <v>27.936999999999994</v>
      </c>
      <c r="G226" s="73"/>
      <c r="L226" s="71"/>
    </row>
    <row r="227" spans="1:12" x14ac:dyDescent="0.3">
      <c r="A227" s="84" t="s">
        <v>525</v>
      </c>
      <c r="B227" s="85" t="s">
        <v>325</v>
      </c>
      <c r="C227" s="73">
        <v>6343.5199999999995</v>
      </c>
      <c r="D227" s="73">
        <v>723.30599999999993</v>
      </c>
      <c r="E227" s="73">
        <v>0</v>
      </c>
      <c r="F227" s="73">
        <f t="shared" si="3"/>
        <v>6343.5199999999995</v>
      </c>
      <c r="G227" s="73"/>
      <c r="L227" s="71"/>
    </row>
    <row r="228" spans="1:12" x14ac:dyDescent="0.3">
      <c r="A228" s="84" t="s">
        <v>526</v>
      </c>
      <c r="B228" s="85" t="s">
        <v>326</v>
      </c>
      <c r="C228" s="73">
        <v>9555.348</v>
      </c>
      <c r="D228" s="73">
        <v>227.61799999999999</v>
      </c>
      <c r="E228" s="73">
        <v>0</v>
      </c>
      <c r="F228" s="73">
        <f t="shared" si="3"/>
        <v>9555.348</v>
      </c>
      <c r="G228" s="73"/>
      <c r="L228" s="71"/>
    </row>
    <row r="229" spans="1:12" x14ac:dyDescent="0.3">
      <c r="A229" s="84" t="s">
        <v>527</v>
      </c>
      <c r="B229" s="85" t="s">
        <v>327</v>
      </c>
      <c r="C229" s="73">
        <v>2446.0569999999998</v>
      </c>
      <c r="D229" s="73">
        <v>0</v>
      </c>
      <c r="E229" s="73">
        <v>0</v>
      </c>
      <c r="F229" s="73">
        <f t="shared" si="3"/>
        <v>2446.0569999999998</v>
      </c>
      <c r="G229" s="73"/>
      <c r="L229" s="71"/>
    </row>
    <row r="230" spans="1:12" x14ac:dyDescent="0.3">
      <c r="A230" s="84" t="s">
        <v>528</v>
      </c>
      <c r="B230" s="85" t="s">
        <v>328</v>
      </c>
      <c r="C230" s="73">
        <v>1918.982</v>
      </c>
      <c r="D230" s="73">
        <v>19.803999999999998</v>
      </c>
      <c r="E230" s="73">
        <v>6.1</v>
      </c>
      <c r="F230" s="73">
        <f t="shared" si="3"/>
        <v>1925.0819999999999</v>
      </c>
      <c r="G230" s="73"/>
      <c r="L230" s="71"/>
    </row>
    <row r="231" spans="1:12" x14ac:dyDescent="0.3">
      <c r="A231" s="84" t="s">
        <v>529</v>
      </c>
      <c r="B231" s="85" t="s">
        <v>329</v>
      </c>
      <c r="C231" s="73">
        <v>411.77660000000003</v>
      </c>
      <c r="D231" s="73">
        <v>0.15</v>
      </c>
      <c r="E231" s="73">
        <v>0</v>
      </c>
      <c r="F231" s="73">
        <f t="shared" si="3"/>
        <v>411.77660000000003</v>
      </c>
      <c r="G231" s="73"/>
      <c r="L231" s="71"/>
    </row>
    <row r="232" spans="1:12" x14ac:dyDescent="0.3">
      <c r="A232" s="84" t="s">
        <v>530</v>
      </c>
      <c r="B232" s="85" t="s">
        <v>330</v>
      </c>
      <c r="C232" s="73">
        <v>1994.5139999999999</v>
      </c>
      <c r="D232" s="73">
        <v>134</v>
      </c>
      <c r="E232" s="73">
        <v>46.717999999999996</v>
      </c>
      <c r="F232" s="73">
        <f t="shared" si="3"/>
        <v>2041.232</v>
      </c>
      <c r="G232" s="73"/>
      <c r="L232" s="71"/>
    </row>
    <row r="233" spans="1:12" x14ac:dyDescent="0.3">
      <c r="A233" s="84" t="s">
        <v>531</v>
      </c>
      <c r="B233" s="85" t="s">
        <v>663</v>
      </c>
      <c r="C233" s="73">
        <v>4608.3540000000003</v>
      </c>
      <c r="D233" s="73">
        <v>185.41400000000002</v>
      </c>
      <c r="E233" s="73">
        <v>19.785999999999998</v>
      </c>
      <c r="F233" s="73">
        <f t="shared" si="3"/>
        <v>4628.1400000000003</v>
      </c>
      <c r="G233" s="73"/>
      <c r="L233" s="71"/>
    </row>
    <row r="234" spans="1:12" x14ac:dyDescent="0.3">
      <c r="A234" s="84" t="s">
        <v>532</v>
      </c>
      <c r="B234" s="85" t="s">
        <v>331</v>
      </c>
      <c r="C234" s="73">
        <v>29431.261999999999</v>
      </c>
      <c r="D234" s="73">
        <v>1060.0120000000004</v>
      </c>
      <c r="E234" s="73">
        <v>128.38899999999998</v>
      </c>
      <c r="F234" s="73">
        <f t="shared" si="3"/>
        <v>29559.650999999998</v>
      </c>
      <c r="G234" s="73"/>
      <c r="L234" s="71"/>
    </row>
    <row r="235" spans="1:12" x14ac:dyDescent="0.3">
      <c r="A235" s="84" t="s">
        <v>533</v>
      </c>
      <c r="B235" s="85" t="s">
        <v>332</v>
      </c>
      <c r="C235" s="73">
        <v>75.580000000000013</v>
      </c>
      <c r="D235" s="73">
        <v>0</v>
      </c>
      <c r="E235" s="73">
        <v>0</v>
      </c>
      <c r="F235" s="73">
        <f t="shared" si="3"/>
        <v>75.580000000000013</v>
      </c>
      <c r="G235" s="73"/>
      <c r="L235" s="71"/>
    </row>
    <row r="236" spans="1:12" x14ac:dyDescent="0.3">
      <c r="A236" s="84" t="s">
        <v>534</v>
      </c>
      <c r="B236" s="85" t="s">
        <v>333</v>
      </c>
      <c r="C236" s="73">
        <v>42.9</v>
      </c>
      <c r="D236" s="73">
        <v>0</v>
      </c>
      <c r="E236" s="73">
        <v>0</v>
      </c>
      <c r="F236" s="73">
        <f t="shared" si="3"/>
        <v>42.9</v>
      </c>
      <c r="G236" s="73"/>
      <c r="L236" s="71"/>
    </row>
    <row r="237" spans="1:12" x14ac:dyDescent="0.3">
      <c r="A237" s="84" t="s">
        <v>535</v>
      </c>
      <c r="B237" s="85" t="s">
        <v>334</v>
      </c>
      <c r="C237" s="73">
        <v>1380.3430000000001</v>
      </c>
      <c r="D237" s="73">
        <v>4.8179999999999996</v>
      </c>
      <c r="E237" s="73">
        <v>1.5529999999999999</v>
      </c>
      <c r="F237" s="73">
        <f t="shared" si="3"/>
        <v>1381.8960000000002</v>
      </c>
      <c r="G237" s="73"/>
      <c r="L237" s="71"/>
    </row>
    <row r="238" spans="1:12" x14ac:dyDescent="0.3">
      <c r="A238" s="84" t="s">
        <v>536</v>
      </c>
      <c r="B238" s="85" t="s">
        <v>335</v>
      </c>
      <c r="C238" s="73">
        <v>1796.377</v>
      </c>
      <c r="D238" s="73">
        <v>30.770000000000003</v>
      </c>
      <c r="E238" s="73">
        <v>0</v>
      </c>
      <c r="F238" s="73">
        <f t="shared" si="3"/>
        <v>1796.377</v>
      </c>
      <c r="G238" s="73"/>
      <c r="L238" s="71"/>
    </row>
    <row r="239" spans="1:12" x14ac:dyDescent="0.3">
      <c r="A239" s="84" t="s">
        <v>537</v>
      </c>
      <c r="B239" s="85" t="s">
        <v>336</v>
      </c>
      <c r="C239" s="73">
        <v>10180.264999999999</v>
      </c>
      <c r="D239" s="73">
        <v>516.78</v>
      </c>
      <c r="E239" s="73">
        <v>16.318999999999999</v>
      </c>
      <c r="F239" s="73">
        <f t="shared" si="3"/>
        <v>10196.583999999999</v>
      </c>
      <c r="G239" s="73"/>
      <c r="L239" s="71"/>
    </row>
    <row r="240" spans="1:12" x14ac:dyDescent="0.3">
      <c r="A240" s="84" t="s">
        <v>538</v>
      </c>
      <c r="B240" s="85" t="s">
        <v>337</v>
      </c>
      <c r="C240" s="73">
        <v>13757.605000000001</v>
      </c>
      <c r="D240" s="73">
        <v>140.95200000000003</v>
      </c>
      <c r="E240" s="73">
        <v>83.888000000000005</v>
      </c>
      <c r="F240" s="73">
        <f t="shared" si="3"/>
        <v>13841.493000000002</v>
      </c>
      <c r="G240" s="73"/>
      <c r="L240" s="71"/>
    </row>
    <row r="241" spans="1:12" x14ac:dyDescent="0.3">
      <c r="A241" s="84" t="s">
        <v>539</v>
      </c>
      <c r="B241" s="85" t="s">
        <v>338</v>
      </c>
      <c r="C241" s="73">
        <v>878.87799999999993</v>
      </c>
      <c r="D241" s="73">
        <v>3.4</v>
      </c>
      <c r="E241" s="73">
        <v>0</v>
      </c>
      <c r="F241" s="73">
        <f t="shared" si="3"/>
        <v>878.87799999999993</v>
      </c>
      <c r="G241" s="73"/>
      <c r="L241" s="71"/>
    </row>
    <row r="242" spans="1:12" x14ac:dyDescent="0.3">
      <c r="A242" s="84" t="s">
        <v>540</v>
      </c>
      <c r="B242" s="85" t="s">
        <v>339</v>
      </c>
      <c r="C242" s="73">
        <v>4903.014000000001</v>
      </c>
      <c r="D242" s="73">
        <v>144.636</v>
      </c>
      <c r="E242" s="73">
        <v>11.961</v>
      </c>
      <c r="F242" s="73">
        <f t="shared" si="3"/>
        <v>4914.9750000000013</v>
      </c>
      <c r="G242" s="73"/>
      <c r="L242" s="71"/>
    </row>
    <row r="243" spans="1:12" x14ac:dyDescent="0.3">
      <c r="A243" s="84" t="s">
        <v>541</v>
      </c>
      <c r="B243" s="85" t="s">
        <v>664</v>
      </c>
      <c r="C243" s="73">
        <v>3849.6870000000004</v>
      </c>
      <c r="D243" s="73">
        <v>261.82399999999996</v>
      </c>
      <c r="E243" s="73">
        <v>3.5</v>
      </c>
      <c r="F243" s="73">
        <f t="shared" si="3"/>
        <v>3853.1870000000004</v>
      </c>
      <c r="G243" s="73"/>
      <c r="L243" s="71"/>
    </row>
    <row r="244" spans="1:12" x14ac:dyDescent="0.3">
      <c r="A244" s="84" t="s">
        <v>542</v>
      </c>
      <c r="B244" s="85" t="s">
        <v>340</v>
      </c>
      <c r="C244" s="73">
        <v>530.548</v>
      </c>
      <c r="D244" s="73">
        <v>6.2</v>
      </c>
      <c r="E244" s="73">
        <v>0</v>
      </c>
      <c r="F244" s="73">
        <f t="shared" si="3"/>
        <v>530.548</v>
      </c>
      <c r="G244" s="73"/>
      <c r="L244" s="71"/>
    </row>
    <row r="245" spans="1:12" x14ac:dyDescent="0.3">
      <c r="A245" s="84" t="s">
        <v>543</v>
      </c>
      <c r="B245" s="85" t="s">
        <v>665</v>
      </c>
      <c r="C245" s="73">
        <v>3542.1589999999997</v>
      </c>
      <c r="D245" s="73">
        <v>406.78200000000004</v>
      </c>
      <c r="E245" s="73">
        <v>5.0010000000000003</v>
      </c>
      <c r="F245" s="73">
        <f t="shared" si="3"/>
        <v>3547.16</v>
      </c>
      <c r="G245" s="73"/>
      <c r="L245" s="71"/>
    </row>
    <row r="246" spans="1:12" x14ac:dyDescent="0.3">
      <c r="A246" s="84" t="s">
        <v>544</v>
      </c>
      <c r="B246" s="85" t="s">
        <v>341</v>
      </c>
      <c r="C246" s="73">
        <v>2442.8020000000001</v>
      </c>
      <c r="D246" s="73">
        <v>486.52</v>
      </c>
      <c r="E246" s="73">
        <v>0.84899999999999998</v>
      </c>
      <c r="F246" s="73">
        <f t="shared" si="3"/>
        <v>2443.6510000000003</v>
      </c>
      <c r="G246" s="73"/>
      <c r="L246" s="71"/>
    </row>
    <row r="247" spans="1:12" x14ac:dyDescent="0.3">
      <c r="A247" s="84" t="s">
        <v>545</v>
      </c>
      <c r="B247" s="85" t="s">
        <v>342</v>
      </c>
      <c r="C247" s="73">
        <v>1401.7779999999998</v>
      </c>
      <c r="D247" s="73">
        <v>106.602</v>
      </c>
      <c r="E247" s="73">
        <v>4.5</v>
      </c>
      <c r="F247" s="73">
        <f t="shared" si="3"/>
        <v>1406.2779999999998</v>
      </c>
      <c r="G247" s="73"/>
      <c r="L247" s="71"/>
    </row>
    <row r="248" spans="1:12" x14ac:dyDescent="0.3">
      <c r="A248" s="84" t="s">
        <v>624</v>
      </c>
      <c r="B248" s="85" t="s">
        <v>698</v>
      </c>
      <c r="C248" s="73">
        <v>459.01599999999996</v>
      </c>
      <c r="D248" s="73">
        <v>0</v>
      </c>
      <c r="E248" s="73">
        <v>0</v>
      </c>
      <c r="F248" s="73">
        <f t="shared" si="3"/>
        <v>459.01599999999996</v>
      </c>
      <c r="G248" s="73"/>
      <c r="L248" s="71"/>
    </row>
    <row r="249" spans="1:12" x14ac:dyDescent="0.3">
      <c r="A249" s="84" t="s">
        <v>625</v>
      </c>
      <c r="B249" s="85" t="s">
        <v>699</v>
      </c>
      <c r="C249" s="73">
        <v>547.92499999999995</v>
      </c>
      <c r="D249" s="73">
        <v>0</v>
      </c>
      <c r="E249" s="73">
        <v>0</v>
      </c>
      <c r="F249" s="73">
        <f t="shared" si="3"/>
        <v>547.92499999999995</v>
      </c>
      <c r="G249" s="73"/>
      <c r="L249" s="71"/>
    </row>
    <row r="250" spans="1:12" x14ac:dyDescent="0.3">
      <c r="A250" s="84" t="s">
        <v>546</v>
      </c>
      <c r="B250" s="85" t="s">
        <v>343</v>
      </c>
      <c r="C250" s="73">
        <v>37.678000000000004</v>
      </c>
      <c r="D250" s="73">
        <v>0</v>
      </c>
      <c r="E250" s="73">
        <v>0</v>
      </c>
      <c r="F250" s="73">
        <f t="shared" si="3"/>
        <v>37.678000000000004</v>
      </c>
      <c r="G250" s="73"/>
      <c r="L250" s="71"/>
    </row>
    <row r="251" spans="1:12" x14ac:dyDescent="0.3">
      <c r="A251" s="84" t="s">
        <v>547</v>
      </c>
      <c r="B251" s="85" t="s">
        <v>344</v>
      </c>
      <c r="C251" s="73">
        <v>747.16899999999998</v>
      </c>
      <c r="D251" s="73">
        <v>113.04</v>
      </c>
      <c r="E251" s="73">
        <v>7.6009999999999991</v>
      </c>
      <c r="F251" s="73">
        <f t="shared" si="3"/>
        <v>754.77</v>
      </c>
      <c r="G251" s="73"/>
      <c r="L251" s="71"/>
    </row>
    <row r="252" spans="1:12" x14ac:dyDescent="0.3">
      <c r="A252" s="84" t="s">
        <v>548</v>
      </c>
      <c r="B252" s="85" t="s">
        <v>345</v>
      </c>
      <c r="C252" s="73">
        <v>372.10800000000006</v>
      </c>
      <c r="D252" s="73">
        <v>0</v>
      </c>
      <c r="E252" s="73">
        <v>66.216999999999999</v>
      </c>
      <c r="F252" s="73">
        <f t="shared" si="3"/>
        <v>438.32500000000005</v>
      </c>
      <c r="G252" s="73"/>
      <c r="L252" s="71"/>
    </row>
    <row r="253" spans="1:12" x14ac:dyDescent="0.3">
      <c r="A253" s="84" t="s">
        <v>549</v>
      </c>
      <c r="B253" s="85" t="s">
        <v>346</v>
      </c>
      <c r="C253" s="73">
        <v>971.83600000000001</v>
      </c>
      <c r="D253" s="73">
        <v>714.79600000000005</v>
      </c>
      <c r="E253" s="73">
        <v>0</v>
      </c>
      <c r="F253" s="73">
        <f t="shared" si="3"/>
        <v>971.83600000000001</v>
      </c>
      <c r="G253" s="73"/>
      <c r="L253" s="71"/>
    </row>
    <row r="254" spans="1:12" x14ac:dyDescent="0.3">
      <c r="A254" s="84" t="s">
        <v>550</v>
      </c>
      <c r="B254" s="85" t="s">
        <v>347</v>
      </c>
      <c r="C254" s="73">
        <v>1667.7399999999998</v>
      </c>
      <c r="D254" s="73">
        <v>31.715999999999998</v>
      </c>
      <c r="E254" s="73">
        <v>10.851000000000001</v>
      </c>
      <c r="F254" s="73">
        <f t="shared" si="3"/>
        <v>1678.5909999999999</v>
      </c>
      <c r="G254" s="73"/>
      <c r="L254" s="71"/>
    </row>
    <row r="255" spans="1:12" x14ac:dyDescent="0.3">
      <c r="A255" s="84" t="s">
        <v>551</v>
      </c>
      <c r="B255" s="85" t="s">
        <v>348</v>
      </c>
      <c r="C255" s="73">
        <v>224.88499999999999</v>
      </c>
      <c r="D255" s="73">
        <v>119.47999999999999</v>
      </c>
      <c r="E255" s="73">
        <v>0</v>
      </c>
      <c r="F255" s="73">
        <f t="shared" si="3"/>
        <v>224.88499999999999</v>
      </c>
      <c r="G255" s="73"/>
      <c r="L255" s="71"/>
    </row>
    <row r="256" spans="1:12" x14ac:dyDescent="0.3">
      <c r="A256" s="84" t="s">
        <v>552</v>
      </c>
      <c r="B256" s="85" t="s">
        <v>349</v>
      </c>
      <c r="C256" s="73">
        <v>67.165000000000006</v>
      </c>
      <c r="D256" s="73">
        <v>0</v>
      </c>
      <c r="E256" s="73">
        <v>0</v>
      </c>
      <c r="F256" s="73">
        <f t="shared" si="3"/>
        <v>67.165000000000006</v>
      </c>
      <c r="G256" s="73"/>
      <c r="L256" s="71"/>
    </row>
    <row r="257" spans="1:12" x14ac:dyDescent="0.3">
      <c r="A257" s="84" t="s">
        <v>553</v>
      </c>
      <c r="B257" s="85" t="s">
        <v>666</v>
      </c>
      <c r="C257" s="73">
        <v>35.228999999999999</v>
      </c>
      <c r="D257" s="73">
        <v>0</v>
      </c>
      <c r="E257" s="73">
        <v>0</v>
      </c>
      <c r="F257" s="73">
        <f t="shared" si="3"/>
        <v>35.228999999999999</v>
      </c>
      <c r="G257" s="73"/>
      <c r="L257" s="71"/>
    </row>
    <row r="258" spans="1:12" x14ac:dyDescent="0.3">
      <c r="A258" s="84" t="s">
        <v>554</v>
      </c>
      <c r="B258" s="85" t="s">
        <v>667</v>
      </c>
      <c r="C258" s="73">
        <v>100.96800000000003</v>
      </c>
      <c r="D258" s="73">
        <v>0</v>
      </c>
      <c r="E258" s="73">
        <v>0</v>
      </c>
      <c r="F258" s="73">
        <f t="shared" si="3"/>
        <v>100.96800000000003</v>
      </c>
      <c r="G258" s="73"/>
      <c r="L258" s="71"/>
    </row>
    <row r="259" spans="1:12" x14ac:dyDescent="0.3">
      <c r="A259" s="84" t="s">
        <v>555</v>
      </c>
      <c r="B259" s="85" t="s">
        <v>0</v>
      </c>
      <c r="C259" s="73">
        <v>457.93400000000008</v>
      </c>
      <c r="D259" s="73">
        <v>26.623999999999995</v>
      </c>
      <c r="E259" s="73">
        <v>0</v>
      </c>
      <c r="F259" s="73">
        <f t="shared" si="3"/>
        <v>457.93400000000008</v>
      </c>
      <c r="G259" s="73"/>
      <c r="L259" s="71"/>
    </row>
    <row r="260" spans="1:12" x14ac:dyDescent="0.3">
      <c r="A260" s="84" t="s">
        <v>556</v>
      </c>
      <c r="B260" s="85" t="s">
        <v>1</v>
      </c>
      <c r="C260" s="73">
        <v>205.762</v>
      </c>
      <c r="D260" s="73">
        <v>46.903999999999996</v>
      </c>
      <c r="E260" s="73">
        <v>0</v>
      </c>
      <c r="F260" s="73">
        <f t="shared" si="3"/>
        <v>205.762</v>
      </c>
      <c r="G260" s="73"/>
      <c r="L260" s="71"/>
    </row>
    <row r="261" spans="1:12" x14ac:dyDescent="0.3">
      <c r="A261" s="84" t="s">
        <v>557</v>
      </c>
      <c r="B261" s="85" t="s">
        <v>2</v>
      </c>
      <c r="C261" s="73">
        <v>1023.1970000000001</v>
      </c>
      <c r="D261" s="73">
        <v>266.91399999999999</v>
      </c>
      <c r="E261" s="73">
        <v>0</v>
      </c>
      <c r="F261" s="73">
        <f t="shared" ref="F261:F316" si="4">C261+E261</f>
        <v>1023.1970000000001</v>
      </c>
      <c r="G261" s="73"/>
      <c r="L261" s="71"/>
    </row>
    <row r="262" spans="1:12" x14ac:dyDescent="0.3">
      <c r="A262" s="84" t="s">
        <v>558</v>
      </c>
      <c r="B262" s="85" t="s">
        <v>3</v>
      </c>
      <c r="C262" s="73">
        <v>5559.2239999999993</v>
      </c>
      <c r="D262" s="73">
        <v>79.682000000000002</v>
      </c>
      <c r="E262" s="73">
        <v>21.877000000000002</v>
      </c>
      <c r="F262" s="73">
        <f t="shared" si="4"/>
        <v>5581.1009999999997</v>
      </c>
      <c r="G262" s="73"/>
      <c r="L262" s="71"/>
    </row>
    <row r="263" spans="1:12" x14ac:dyDescent="0.3">
      <c r="A263" s="84" t="s">
        <v>559</v>
      </c>
      <c r="B263" s="85" t="s">
        <v>4</v>
      </c>
      <c r="C263" s="73">
        <v>14778.685000000001</v>
      </c>
      <c r="D263" s="73">
        <v>0</v>
      </c>
      <c r="E263" s="73">
        <v>96.681000000000012</v>
      </c>
      <c r="F263" s="73">
        <f t="shared" si="4"/>
        <v>14875.366000000002</v>
      </c>
      <c r="G263" s="73"/>
      <c r="L263" s="71"/>
    </row>
    <row r="264" spans="1:12" x14ac:dyDescent="0.3">
      <c r="A264" s="84" t="s">
        <v>560</v>
      </c>
      <c r="B264" s="85" t="s">
        <v>5</v>
      </c>
      <c r="C264" s="73">
        <v>6457.0769999999993</v>
      </c>
      <c r="D264" s="73">
        <v>134.09399999999999</v>
      </c>
      <c r="E264" s="73">
        <v>21.79</v>
      </c>
      <c r="F264" s="73">
        <f t="shared" si="4"/>
        <v>6478.8669999999993</v>
      </c>
      <c r="G264" s="73"/>
      <c r="L264" s="71"/>
    </row>
    <row r="265" spans="1:12" x14ac:dyDescent="0.3">
      <c r="A265" s="84" t="s">
        <v>561</v>
      </c>
      <c r="B265" s="85" t="s">
        <v>6</v>
      </c>
      <c r="C265" s="73">
        <v>9651.5729999999967</v>
      </c>
      <c r="D265" s="73">
        <v>650.69799999999998</v>
      </c>
      <c r="E265" s="73">
        <v>50.565999999999995</v>
      </c>
      <c r="F265" s="73">
        <f t="shared" si="4"/>
        <v>9702.1389999999974</v>
      </c>
      <c r="G265" s="73"/>
      <c r="L265" s="71"/>
    </row>
    <row r="266" spans="1:12" x14ac:dyDescent="0.3">
      <c r="A266" s="84" t="s">
        <v>562</v>
      </c>
      <c r="B266" s="85" t="s">
        <v>7</v>
      </c>
      <c r="C266" s="73">
        <v>863.54399999999987</v>
      </c>
      <c r="D266" s="73">
        <v>0</v>
      </c>
      <c r="E266" s="73">
        <v>6.7200000000000015</v>
      </c>
      <c r="F266" s="73">
        <f t="shared" si="4"/>
        <v>870.2639999999999</v>
      </c>
      <c r="G266" s="73"/>
      <c r="L266" s="71"/>
    </row>
    <row r="267" spans="1:12" x14ac:dyDescent="0.3">
      <c r="A267" s="84" t="s">
        <v>563</v>
      </c>
      <c r="B267" s="85" t="s">
        <v>8</v>
      </c>
      <c r="C267" s="73">
        <v>625.04699999999991</v>
      </c>
      <c r="D267" s="73">
        <v>0</v>
      </c>
      <c r="E267" s="73">
        <v>0</v>
      </c>
      <c r="F267" s="73">
        <f t="shared" si="4"/>
        <v>625.04699999999991</v>
      </c>
      <c r="G267" s="73"/>
      <c r="L267" s="71"/>
    </row>
    <row r="268" spans="1:12" x14ac:dyDescent="0.3">
      <c r="A268" s="84" t="s">
        <v>564</v>
      </c>
      <c r="B268" s="85" t="s">
        <v>9</v>
      </c>
      <c r="C268" s="73">
        <v>2108.9900000000002</v>
      </c>
      <c r="D268" s="73">
        <v>16.8</v>
      </c>
      <c r="E268" s="73">
        <v>8.234</v>
      </c>
      <c r="F268" s="73">
        <f t="shared" si="4"/>
        <v>2117.2240000000002</v>
      </c>
      <c r="G268" s="73"/>
      <c r="L268" s="71"/>
    </row>
    <row r="269" spans="1:12" x14ac:dyDescent="0.3">
      <c r="A269" s="84" t="s">
        <v>565</v>
      </c>
      <c r="B269" s="85" t="s">
        <v>10</v>
      </c>
      <c r="C269" s="73">
        <v>1271.9349999999999</v>
      </c>
      <c r="D269" s="73">
        <v>0</v>
      </c>
      <c r="E269" s="73">
        <v>11.41</v>
      </c>
      <c r="F269" s="73">
        <f t="shared" si="4"/>
        <v>1283.345</v>
      </c>
      <c r="G269" s="73"/>
      <c r="L269" s="71"/>
    </row>
    <row r="270" spans="1:12" x14ac:dyDescent="0.3">
      <c r="A270" s="84" t="s">
        <v>673</v>
      </c>
      <c r="B270" s="85" t="s">
        <v>674</v>
      </c>
      <c r="C270" s="73">
        <v>134.477</v>
      </c>
      <c r="D270" s="73">
        <v>0</v>
      </c>
      <c r="E270" s="73">
        <v>0</v>
      </c>
      <c r="F270" s="73">
        <f t="shared" si="4"/>
        <v>134.477</v>
      </c>
      <c r="G270" s="73"/>
      <c r="L270" s="71"/>
    </row>
    <row r="271" spans="1:12" x14ac:dyDescent="0.3">
      <c r="A271" s="84" t="s">
        <v>566</v>
      </c>
      <c r="B271" s="85" t="s">
        <v>11</v>
      </c>
      <c r="C271" s="73">
        <v>493.05900000000003</v>
      </c>
      <c r="D271" s="73">
        <v>9.968</v>
      </c>
      <c r="E271" s="73">
        <v>0</v>
      </c>
      <c r="F271" s="73">
        <f t="shared" si="4"/>
        <v>493.05900000000003</v>
      </c>
      <c r="G271" s="73"/>
      <c r="L271" s="71"/>
    </row>
    <row r="272" spans="1:12" x14ac:dyDescent="0.3">
      <c r="A272" s="84" t="s">
        <v>567</v>
      </c>
      <c r="B272" s="85" t="s">
        <v>12</v>
      </c>
      <c r="C272" s="73">
        <v>13.75</v>
      </c>
      <c r="D272" s="73">
        <v>0</v>
      </c>
      <c r="E272" s="73">
        <v>0</v>
      </c>
      <c r="F272" s="73">
        <f t="shared" si="4"/>
        <v>13.75</v>
      </c>
      <c r="G272" s="73"/>
      <c r="L272" s="71"/>
    </row>
    <row r="273" spans="1:12" x14ac:dyDescent="0.3">
      <c r="A273" s="84" t="s">
        <v>568</v>
      </c>
      <c r="B273" s="85" t="s">
        <v>13</v>
      </c>
      <c r="C273" s="73">
        <v>5452.8679999999995</v>
      </c>
      <c r="D273" s="73">
        <v>243.90799999999999</v>
      </c>
      <c r="E273" s="73">
        <v>105.85599999999999</v>
      </c>
      <c r="F273" s="73">
        <f t="shared" si="4"/>
        <v>5558.7239999999993</v>
      </c>
      <c r="G273" s="73"/>
      <c r="L273" s="71"/>
    </row>
    <row r="274" spans="1:12" x14ac:dyDescent="0.3">
      <c r="A274" s="84" t="s">
        <v>569</v>
      </c>
      <c r="B274" s="85" t="s">
        <v>14</v>
      </c>
      <c r="C274" s="73">
        <v>1527.8729999999998</v>
      </c>
      <c r="D274" s="73">
        <v>0</v>
      </c>
      <c r="E274" s="73">
        <v>20.84</v>
      </c>
      <c r="F274" s="73">
        <f t="shared" si="4"/>
        <v>1548.7129999999997</v>
      </c>
      <c r="G274" s="73"/>
      <c r="L274" s="71"/>
    </row>
    <row r="275" spans="1:12" x14ac:dyDescent="0.3">
      <c r="A275" s="84" t="s">
        <v>570</v>
      </c>
      <c r="B275" s="85" t="s">
        <v>15</v>
      </c>
      <c r="C275" s="73">
        <v>209.089</v>
      </c>
      <c r="D275" s="73">
        <v>0</v>
      </c>
      <c r="E275" s="73">
        <v>0</v>
      </c>
      <c r="F275" s="73">
        <f t="shared" si="4"/>
        <v>209.089</v>
      </c>
      <c r="G275" s="73"/>
      <c r="L275" s="71"/>
    </row>
    <row r="276" spans="1:12" x14ac:dyDescent="0.3">
      <c r="A276" s="84" t="s">
        <v>571</v>
      </c>
      <c r="B276" s="85" t="s">
        <v>668</v>
      </c>
      <c r="C276" s="73">
        <v>732.577</v>
      </c>
      <c r="D276" s="73">
        <v>0</v>
      </c>
      <c r="E276" s="73">
        <v>5.0659999999999998</v>
      </c>
      <c r="F276" s="73">
        <f t="shared" si="4"/>
        <v>737.64300000000003</v>
      </c>
      <c r="G276" s="73"/>
      <c r="L276" s="71"/>
    </row>
    <row r="277" spans="1:12" x14ac:dyDescent="0.3">
      <c r="A277" s="84" t="s">
        <v>572</v>
      </c>
      <c r="B277" s="85" t="s">
        <v>16</v>
      </c>
      <c r="C277" s="73">
        <v>262.34100000000001</v>
      </c>
      <c r="D277" s="73">
        <v>0</v>
      </c>
      <c r="E277" s="73">
        <v>0</v>
      </c>
      <c r="F277" s="73">
        <f t="shared" si="4"/>
        <v>262.34100000000001</v>
      </c>
      <c r="G277" s="73"/>
      <c r="L277" s="71"/>
    </row>
    <row r="278" spans="1:12" x14ac:dyDescent="0.3">
      <c r="A278" s="84" t="s">
        <v>573</v>
      </c>
      <c r="B278" s="85" t="s">
        <v>17</v>
      </c>
      <c r="C278" s="73">
        <v>239.34299999999999</v>
      </c>
      <c r="D278" s="73">
        <v>0</v>
      </c>
      <c r="E278" s="73">
        <v>0</v>
      </c>
      <c r="F278" s="73">
        <f t="shared" si="4"/>
        <v>239.34299999999999</v>
      </c>
      <c r="G278" s="73"/>
      <c r="L278" s="71"/>
    </row>
    <row r="279" spans="1:12" x14ac:dyDescent="0.3">
      <c r="A279" s="84" t="s">
        <v>687</v>
      </c>
      <c r="B279" s="85" t="s">
        <v>700</v>
      </c>
      <c r="C279" s="73">
        <v>48.404000000000003</v>
      </c>
      <c r="D279" s="73">
        <v>0</v>
      </c>
      <c r="E279" s="73">
        <v>0</v>
      </c>
      <c r="F279" s="73">
        <f t="shared" si="4"/>
        <v>48.404000000000003</v>
      </c>
      <c r="G279" s="73"/>
      <c r="L279" s="71"/>
    </row>
    <row r="280" spans="1:12" x14ac:dyDescent="0.3">
      <c r="A280" s="84" t="s">
        <v>574</v>
      </c>
      <c r="B280" s="85" t="s">
        <v>18</v>
      </c>
      <c r="C280" s="73">
        <v>11051.214</v>
      </c>
      <c r="D280" s="73">
        <v>207.23999999999995</v>
      </c>
      <c r="E280" s="73">
        <v>108.60599999999999</v>
      </c>
      <c r="F280" s="73">
        <f t="shared" si="4"/>
        <v>11159.82</v>
      </c>
      <c r="G280" s="73"/>
      <c r="L280" s="71"/>
    </row>
    <row r="281" spans="1:12" x14ac:dyDescent="0.3">
      <c r="A281" s="84" t="s">
        <v>575</v>
      </c>
      <c r="B281" s="85" t="s">
        <v>19</v>
      </c>
      <c r="C281" s="73">
        <v>4487.8749999999991</v>
      </c>
      <c r="D281" s="73">
        <v>32.519999999999996</v>
      </c>
      <c r="E281" s="73">
        <v>48.57</v>
      </c>
      <c r="F281" s="73">
        <f t="shared" si="4"/>
        <v>4536.4449999999988</v>
      </c>
      <c r="G281" s="73"/>
      <c r="L281" s="71"/>
    </row>
    <row r="282" spans="1:12" x14ac:dyDescent="0.3">
      <c r="A282" s="84" t="s">
        <v>576</v>
      </c>
      <c r="B282" s="85" t="s">
        <v>20</v>
      </c>
      <c r="C282" s="73">
        <v>2143.2150000000001</v>
      </c>
      <c r="D282" s="73">
        <v>75.238000000000014</v>
      </c>
      <c r="E282" s="73">
        <v>11.051000000000002</v>
      </c>
      <c r="F282" s="73">
        <f t="shared" si="4"/>
        <v>2154.2660000000001</v>
      </c>
      <c r="G282" s="73"/>
      <c r="L282" s="71"/>
    </row>
    <row r="283" spans="1:12" x14ac:dyDescent="0.3">
      <c r="A283" s="84" t="s">
        <v>577</v>
      </c>
      <c r="B283" s="85" t="s">
        <v>21</v>
      </c>
      <c r="C283" s="73">
        <v>3328.404</v>
      </c>
      <c r="D283" s="73">
        <v>283.608</v>
      </c>
      <c r="E283" s="73">
        <v>16.011000000000003</v>
      </c>
      <c r="F283" s="73">
        <f t="shared" si="4"/>
        <v>3344.415</v>
      </c>
      <c r="G283" s="73"/>
      <c r="L283" s="71"/>
    </row>
    <row r="284" spans="1:12" x14ac:dyDescent="0.3">
      <c r="A284" s="84" t="s">
        <v>578</v>
      </c>
      <c r="B284" s="85" t="s">
        <v>22</v>
      </c>
      <c r="C284" s="73">
        <v>1704.0009999999997</v>
      </c>
      <c r="D284" s="73">
        <v>231.53400000000002</v>
      </c>
      <c r="E284" s="73">
        <v>9.8189999999999991</v>
      </c>
      <c r="F284" s="73">
        <f t="shared" si="4"/>
        <v>1713.8199999999997</v>
      </c>
      <c r="G284" s="73"/>
      <c r="L284" s="71"/>
    </row>
    <row r="285" spans="1:12" x14ac:dyDescent="0.3">
      <c r="A285" s="84" t="s">
        <v>579</v>
      </c>
      <c r="B285" s="85" t="s">
        <v>23</v>
      </c>
      <c r="C285" s="73">
        <v>1848.3009999999999</v>
      </c>
      <c r="D285" s="73">
        <v>0</v>
      </c>
      <c r="E285" s="73">
        <v>13.1</v>
      </c>
      <c r="F285" s="73">
        <f t="shared" si="4"/>
        <v>1861.4009999999998</v>
      </c>
      <c r="G285" s="73"/>
      <c r="L285" s="71"/>
    </row>
    <row r="286" spans="1:12" x14ac:dyDescent="0.3">
      <c r="A286" s="84" t="s">
        <v>580</v>
      </c>
      <c r="B286" s="85" t="s">
        <v>24</v>
      </c>
      <c r="C286" s="73">
        <v>1740.4360000000001</v>
      </c>
      <c r="D286" s="73">
        <v>25.368000000000002</v>
      </c>
      <c r="E286" s="73">
        <v>12.933000000000002</v>
      </c>
      <c r="F286" s="73">
        <f t="shared" si="4"/>
        <v>1753.3690000000001</v>
      </c>
      <c r="G286" s="73"/>
      <c r="L286" s="71"/>
    </row>
    <row r="287" spans="1:12" x14ac:dyDescent="0.3">
      <c r="A287" s="84" t="s">
        <v>626</v>
      </c>
      <c r="B287" s="85" t="s">
        <v>618</v>
      </c>
      <c r="C287" s="73">
        <v>378.80900000000003</v>
      </c>
      <c r="D287" s="73">
        <v>0</v>
      </c>
      <c r="E287" s="73">
        <v>0</v>
      </c>
      <c r="F287" s="73">
        <f t="shared" si="4"/>
        <v>378.80900000000003</v>
      </c>
      <c r="G287" s="73"/>
      <c r="L287" s="71"/>
    </row>
    <row r="288" spans="1:12" x14ac:dyDescent="0.3">
      <c r="A288" s="84" t="s">
        <v>581</v>
      </c>
      <c r="B288" s="85" t="s">
        <v>669</v>
      </c>
      <c r="C288" s="73">
        <v>79.88000000000001</v>
      </c>
      <c r="D288" s="73">
        <v>0</v>
      </c>
      <c r="E288" s="73">
        <v>0</v>
      </c>
      <c r="F288" s="73">
        <f t="shared" si="4"/>
        <v>79.88000000000001</v>
      </c>
      <c r="G288" s="73"/>
      <c r="L288" s="71"/>
    </row>
    <row r="289" spans="1:12" x14ac:dyDescent="0.3">
      <c r="A289" s="84" t="s">
        <v>582</v>
      </c>
      <c r="B289" s="100" t="s">
        <v>51</v>
      </c>
      <c r="C289" s="73">
        <v>39.018000000000001</v>
      </c>
      <c r="D289" s="73">
        <v>0</v>
      </c>
      <c r="E289" s="73">
        <v>0</v>
      </c>
      <c r="F289" s="73">
        <f t="shared" si="4"/>
        <v>39.018000000000001</v>
      </c>
      <c r="G289" s="73"/>
      <c r="L289" s="71"/>
    </row>
    <row r="290" spans="1:12" x14ac:dyDescent="0.3">
      <c r="A290" s="84" t="s">
        <v>583</v>
      </c>
      <c r="B290" s="85" t="s">
        <v>25</v>
      </c>
      <c r="C290" s="73">
        <v>197.24799999999996</v>
      </c>
      <c r="D290" s="73">
        <v>2.8</v>
      </c>
      <c r="E290" s="73">
        <v>0</v>
      </c>
      <c r="F290" s="73">
        <f t="shared" si="4"/>
        <v>197.24799999999996</v>
      </c>
      <c r="G290" s="73"/>
      <c r="L290" s="71"/>
    </row>
    <row r="291" spans="1:12" x14ac:dyDescent="0.3">
      <c r="A291" s="84" t="s">
        <v>584</v>
      </c>
      <c r="B291" s="85" t="s">
        <v>26</v>
      </c>
      <c r="C291" s="73">
        <v>2698.4929999999999</v>
      </c>
      <c r="D291" s="73">
        <v>3.7560000000000002</v>
      </c>
      <c r="E291" s="73">
        <v>0</v>
      </c>
      <c r="F291" s="73">
        <f t="shared" si="4"/>
        <v>2698.4929999999999</v>
      </c>
      <c r="G291" s="73"/>
      <c r="L291" s="71"/>
    </row>
    <row r="292" spans="1:12" x14ac:dyDescent="0.3">
      <c r="A292" s="84" t="s">
        <v>585</v>
      </c>
      <c r="B292" s="85" t="s">
        <v>27</v>
      </c>
      <c r="C292" s="73">
        <v>547.83300000000008</v>
      </c>
      <c r="D292" s="73">
        <v>0</v>
      </c>
      <c r="E292" s="73">
        <v>0</v>
      </c>
      <c r="F292" s="73">
        <f t="shared" si="4"/>
        <v>547.83300000000008</v>
      </c>
      <c r="G292" s="73"/>
      <c r="L292" s="71"/>
    </row>
    <row r="293" spans="1:12" x14ac:dyDescent="0.3">
      <c r="A293" s="84" t="s">
        <v>586</v>
      </c>
      <c r="B293" s="85" t="s">
        <v>28</v>
      </c>
      <c r="C293" s="73">
        <v>181.02500000000001</v>
      </c>
      <c r="D293" s="73">
        <v>0</v>
      </c>
      <c r="E293" s="73">
        <v>0</v>
      </c>
      <c r="F293" s="73">
        <f t="shared" si="4"/>
        <v>181.02500000000001</v>
      </c>
      <c r="G293" s="73"/>
      <c r="L293" s="71"/>
    </row>
    <row r="294" spans="1:12" x14ac:dyDescent="0.3">
      <c r="A294" s="84" t="s">
        <v>587</v>
      </c>
      <c r="B294" s="85" t="s">
        <v>29</v>
      </c>
      <c r="C294" s="73">
        <v>120.94299999999998</v>
      </c>
      <c r="D294" s="73">
        <v>0</v>
      </c>
      <c r="E294" s="73">
        <v>0</v>
      </c>
      <c r="F294" s="73">
        <f t="shared" si="4"/>
        <v>120.94299999999998</v>
      </c>
      <c r="G294" s="73"/>
      <c r="L294" s="71"/>
    </row>
    <row r="295" spans="1:12" x14ac:dyDescent="0.3">
      <c r="A295" s="84" t="s">
        <v>588</v>
      </c>
      <c r="B295" s="85" t="s">
        <v>30</v>
      </c>
      <c r="C295" s="73">
        <v>50.9</v>
      </c>
      <c r="D295" s="73">
        <v>0</v>
      </c>
      <c r="E295" s="73">
        <v>0</v>
      </c>
      <c r="F295" s="73">
        <f t="shared" si="4"/>
        <v>50.9</v>
      </c>
      <c r="G295" s="73"/>
      <c r="L295" s="71"/>
    </row>
    <row r="296" spans="1:12" x14ac:dyDescent="0.3">
      <c r="A296" s="84" t="s">
        <v>589</v>
      </c>
      <c r="B296" s="85" t="s">
        <v>31</v>
      </c>
      <c r="C296" s="73">
        <v>168.11700000000002</v>
      </c>
      <c r="D296" s="73">
        <v>0</v>
      </c>
      <c r="E296" s="73">
        <v>0</v>
      </c>
      <c r="F296" s="73">
        <f t="shared" si="4"/>
        <v>168.11700000000002</v>
      </c>
      <c r="G296" s="73"/>
      <c r="L296" s="71"/>
    </row>
    <row r="297" spans="1:12" x14ac:dyDescent="0.3">
      <c r="A297" s="84" t="s">
        <v>590</v>
      </c>
      <c r="B297" s="85" t="s">
        <v>32</v>
      </c>
      <c r="C297" s="73">
        <v>80.509</v>
      </c>
      <c r="D297" s="73">
        <v>0</v>
      </c>
      <c r="E297" s="73">
        <v>0</v>
      </c>
      <c r="F297" s="73">
        <f t="shared" si="4"/>
        <v>80.509</v>
      </c>
      <c r="G297" s="73"/>
      <c r="L297" s="71"/>
    </row>
    <row r="298" spans="1:12" x14ac:dyDescent="0.3">
      <c r="A298" s="84" t="s">
        <v>591</v>
      </c>
      <c r="B298" s="85" t="s">
        <v>33</v>
      </c>
      <c r="C298" s="73">
        <v>186.00299999999999</v>
      </c>
      <c r="D298" s="73">
        <v>0</v>
      </c>
      <c r="E298" s="73">
        <v>0</v>
      </c>
      <c r="F298" s="73">
        <f t="shared" si="4"/>
        <v>186.00299999999999</v>
      </c>
      <c r="G298" s="73"/>
      <c r="L298" s="71"/>
    </row>
    <row r="299" spans="1:12" x14ac:dyDescent="0.3">
      <c r="A299" s="84" t="s">
        <v>592</v>
      </c>
      <c r="B299" s="85" t="s">
        <v>670</v>
      </c>
      <c r="C299" s="73">
        <v>138.005</v>
      </c>
      <c r="D299" s="73">
        <v>0</v>
      </c>
      <c r="E299" s="73">
        <v>0</v>
      </c>
      <c r="F299" s="73">
        <f t="shared" si="4"/>
        <v>138.005</v>
      </c>
      <c r="G299" s="73"/>
      <c r="L299" s="71"/>
    </row>
    <row r="300" spans="1:12" x14ac:dyDescent="0.3">
      <c r="A300" s="84" t="s">
        <v>593</v>
      </c>
      <c r="B300" s="85" t="s">
        <v>34</v>
      </c>
      <c r="C300" s="73">
        <v>119.30199999999999</v>
      </c>
      <c r="D300" s="73">
        <v>0</v>
      </c>
      <c r="E300" s="73">
        <v>0</v>
      </c>
      <c r="F300" s="73">
        <f t="shared" si="4"/>
        <v>119.30199999999999</v>
      </c>
      <c r="G300" s="73"/>
      <c r="L300" s="71"/>
    </row>
    <row r="301" spans="1:12" x14ac:dyDescent="0.3">
      <c r="A301" s="84" t="s">
        <v>594</v>
      </c>
      <c r="B301" s="85" t="s">
        <v>35</v>
      </c>
      <c r="C301" s="73">
        <v>608.82299999999998</v>
      </c>
      <c r="D301" s="73">
        <v>0</v>
      </c>
      <c r="E301" s="73">
        <v>0</v>
      </c>
      <c r="F301" s="73">
        <f t="shared" si="4"/>
        <v>608.82299999999998</v>
      </c>
      <c r="G301" s="73"/>
      <c r="L301" s="71"/>
    </row>
    <row r="302" spans="1:12" x14ac:dyDescent="0.3">
      <c r="A302" s="84" t="s">
        <v>595</v>
      </c>
      <c r="B302" s="85" t="s">
        <v>36</v>
      </c>
      <c r="C302" s="73">
        <v>1226.922</v>
      </c>
      <c r="D302" s="73">
        <v>41.519999999999996</v>
      </c>
      <c r="E302" s="73">
        <v>0.92300000000000004</v>
      </c>
      <c r="F302" s="73">
        <f t="shared" si="4"/>
        <v>1227.845</v>
      </c>
      <c r="G302" s="73"/>
      <c r="L302" s="71"/>
    </row>
    <row r="303" spans="1:12" x14ac:dyDescent="0.3">
      <c r="A303" s="84" t="s">
        <v>596</v>
      </c>
      <c r="B303" s="85" t="s">
        <v>37</v>
      </c>
      <c r="C303" s="73">
        <v>15741.082000000004</v>
      </c>
      <c r="D303" s="73">
        <v>143.346</v>
      </c>
      <c r="E303" s="73">
        <v>86.405000000000001</v>
      </c>
      <c r="F303" s="73">
        <f t="shared" si="4"/>
        <v>15827.487000000005</v>
      </c>
      <c r="G303" s="103"/>
      <c r="L303" s="71"/>
    </row>
    <row r="304" spans="1:12" x14ac:dyDescent="0.3">
      <c r="A304" s="84" t="s">
        <v>597</v>
      </c>
      <c r="B304" s="85" t="s">
        <v>57</v>
      </c>
      <c r="C304" s="73">
        <v>3162.877</v>
      </c>
      <c r="D304" s="73">
        <v>13.6</v>
      </c>
      <c r="E304" s="73">
        <v>5.3529999999999998</v>
      </c>
      <c r="F304" s="73">
        <f t="shared" si="4"/>
        <v>3168.23</v>
      </c>
      <c r="G304" s="103"/>
      <c r="L304" s="71"/>
    </row>
    <row r="305" spans="1:12" x14ac:dyDescent="0.3">
      <c r="A305" s="84" t="s">
        <v>598</v>
      </c>
      <c r="B305" s="85" t="s">
        <v>38</v>
      </c>
      <c r="C305" s="73">
        <v>3638.4430000000002</v>
      </c>
      <c r="D305" s="103">
        <v>47.981999999999999</v>
      </c>
      <c r="E305" s="103">
        <v>7.117</v>
      </c>
      <c r="F305" s="73">
        <f t="shared" si="4"/>
        <v>3645.5600000000004</v>
      </c>
      <c r="G305" s="103"/>
      <c r="L305" s="71"/>
    </row>
    <row r="306" spans="1:12" x14ac:dyDescent="0.3">
      <c r="A306" s="84" t="s">
        <v>599</v>
      </c>
      <c r="B306" s="85" t="s">
        <v>39</v>
      </c>
      <c r="C306" s="73">
        <v>843.9799999999999</v>
      </c>
      <c r="D306" s="103">
        <v>0</v>
      </c>
      <c r="E306" s="103">
        <v>0.90100000000000002</v>
      </c>
      <c r="F306" s="73">
        <f t="shared" si="4"/>
        <v>844.88099999999986</v>
      </c>
      <c r="G306" s="103"/>
      <c r="L306" s="71"/>
    </row>
    <row r="307" spans="1:12" x14ac:dyDescent="0.3">
      <c r="A307" s="84" t="s">
        <v>600</v>
      </c>
      <c r="B307" s="85" t="s">
        <v>40</v>
      </c>
      <c r="C307" s="73">
        <v>3496.817</v>
      </c>
      <c r="D307" s="103">
        <v>30.8</v>
      </c>
      <c r="E307" s="103">
        <v>16.8</v>
      </c>
      <c r="F307" s="73">
        <f t="shared" si="4"/>
        <v>3513.6170000000002</v>
      </c>
      <c r="G307" s="103"/>
      <c r="L307" s="71"/>
    </row>
    <row r="308" spans="1:12" x14ac:dyDescent="0.3">
      <c r="A308" s="84" t="s">
        <v>601</v>
      </c>
      <c r="B308" s="85" t="s">
        <v>41</v>
      </c>
      <c r="C308" s="73">
        <v>6568.1600000000008</v>
      </c>
      <c r="D308" s="103">
        <v>55.2</v>
      </c>
      <c r="E308" s="103">
        <v>21.384999999999998</v>
      </c>
      <c r="F308" s="73">
        <f t="shared" si="4"/>
        <v>6589.545000000001</v>
      </c>
      <c r="G308" s="103"/>
      <c r="L308" s="71"/>
    </row>
    <row r="309" spans="1:12" x14ac:dyDescent="0.3">
      <c r="A309" s="84" t="s">
        <v>602</v>
      </c>
      <c r="B309" s="85" t="s">
        <v>42</v>
      </c>
      <c r="C309" s="73">
        <v>4198.8160000000007</v>
      </c>
      <c r="D309" s="103">
        <v>566.95800000000008</v>
      </c>
      <c r="E309" s="103">
        <v>0</v>
      </c>
      <c r="F309" s="73">
        <f t="shared" si="4"/>
        <v>4198.8160000000007</v>
      </c>
      <c r="G309" s="103"/>
      <c r="L309" s="71"/>
    </row>
    <row r="310" spans="1:12" x14ac:dyDescent="0.3">
      <c r="A310" s="84" t="s">
        <v>603</v>
      </c>
      <c r="B310" s="85" t="s">
        <v>43</v>
      </c>
      <c r="C310" s="73">
        <v>1085.873</v>
      </c>
      <c r="D310" s="103">
        <v>0</v>
      </c>
      <c r="E310" s="103">
        <v>3.6100000000000003</v>
      </c>
      <c r="F310" s="73">
        <f t="shared" si="4"/>
        <v>1089.4829999999999</v>
      </c>
      <c r="G310" s="103"/>
      <c r="L310" s="71"/>
    </row>
    <row r="311" spans="1:12" x14ac:dyDescent="0.3">
      <c r="A311" s="84" t="s">
        <v>604</v>
      </c>
      <c r="B311" s="85" t="s">
        <v>44</v>
      </c>
      <c r="C311" s="73">
        <v>1420.1179999999999</v>
      </c>
      <c r="D311" s="73">
        <v>0</v>
      </c>
      <c r="E311" s="103">
        <v>0</v>
      </c>
      <c r="F311" s="73">
        <f t="shared" si="4"/>
        <v>1420.1179999999999</v>
      </c>
      <c r="G311" s="103"/>
      <c r="L311" s="71"/>
    </row>
    <row r="312" spans="1:12" x14ac:dyDescent="0.3">
      <c r="A312" s="84" t="s">
        <v>605</v>
      </c>
      <c r="B312" s="85" t="s">
        <v>45</v>
      </c>
      <c r="C312" s="73">
        <v>1253.1379999999999</v>
      </c>
      <c r="D312" s="73">
        <v>0</v>
      </c>
      <c r="E312" s="103">
        <v>0</v>
      </c>
      <c r="F312" s="73">
        <f t="shared" si="4"/>
        <v>1253.1379999999999</v>
      </c>
      <c r="G312" s="73"/>
      <c r="L312" s="71"/>
    </row>
    <row r="313" spans="1:12" x14ac:dyDescent="0.3">
      <c r="A313" s="84" t="s">
        <v>606</v>
      </c>
      <c r="B313" s="85" t="s">
        <v>46</v>
      </c>
      <c r="C313" s="73">
        <v>3245.4209999999998</v>
      </c>
      <c r="D313" s="73">
        <v>0</v>
      </c>
      <c r="E313" s="103">
        <v>7.9169999999999998</v>
      </c>
      <c r="F313" s="73">
        <f t="shared" si="4"/>
        <v>3253.3379999999997</v>
      </c>
      <c r="G313" s="73"/>
      <c r="L313" s="71"/>
    </row>
    <row r="314" spans="1:12" x14ac:dyDescent="0.3">
      <c r="A314" s="84" t="s">
        <v>607</v>
      </c>
      <c r="B314" s="85" t="s">
        <v>58</v>
      </c>
      <c r="C314" s="73">
        <v>5225.384</v>
      </c>
      <c r="D314" s="73">
        <v>110.32000000000001</v>
      </c>
      <c r="E314" s="73">
        <v>8.9</v>
      </c>
      <c r="F314" s="73">
        <f t="shared" si="4"/>
        <v>5234.2839999999997</v>
      </c>
      <c r="G314" s="73"/>
      <c r="L314" s="71"/>
    </row>
    <row r="315" spans="1:12" x14ac:dyDescent="0.3">
      <c r="A315" s="84" t="s">
        <v>608</v>
      </c>
      <c r="B315" s="85" t="s">
        <v>47</v>
      </c>
      <c r="C315" s="73">
        <v>864.37899999999991</v>
      </c>
      <c r="D315" s="73">
        <v>0</v>
      </c>
      <c r="E315" s="73">
        <v>0</v>
      </c>
      <c r="F315" s="73">
        <f t="shared" si="4"/>
        <v>864.37899999999991</v>
      </c>
      <c r="G315" s="73"/>
      <c r="L315" s="71"/>
    </row>
    <row r="316" spans="1:12" x14ac:dyDescent="0.3">
      <c r="A316" s="84" t="s">
        <v>701</v>
      </c>
      <c r="B316" s="85" t="s">
        <v>702</v>
      </c>
      <c r="C316" s="73">
        <v>138.47800000000001</v>
      </c>
      <c r="D316" s="73">
        <v>0</v>
      </c>
      <c r="E316" s="73">
        <v>0</v>
      </c>
      <c r="F316" s="73">
        <f t="shared" si="4"/>
        <v>138.47800000000001</v>
      </c>
      <c r="L316" s="71"/>
    </row>
  </sheetData>
  <autoFilter ref="A4:L316"/>
  <sortState ref="A5:F316">
    <sortCondition ref="A5:A316"/>
  </sortState>
  <phoneticPr fontId="0" type="noConversion"/>
  <pageMargins left="0.4" right="0.4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 45</vt:lpstr>
      <vt:lpstr>Table 45B</vt:lpstr>
      <vt:lpstr>Table34</vt:lpstr>
      <vt:lpstr>Table34B</vt:lpstr>
      <vt:lpstr>Table36</vt:lpstr>
      <vt:lpstr>Table36B</vt:lpstr>
      <vt:lpstr>Table38</vt:lpstr>
      <vt:lpstr>Table38B</vt:lpstr>
      <vt:lpstr>EnrollExtract</vt:lpstr>
      <vt:lpstr>Table36!Print_Area</vt:lpstr>
      <vt:lpstr>'Table 45'!Print_Titles</vt:lpstr>
      <vt:lpstr>'Table 45B'!Print_Titles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Hauntz</dc:creator>
  <cp:lastModifiedBy>Ross Bunda</cp:lastModifiedBy>
  <cp:lastPrinted>2021-03-15T22:03:20Z</cp:lastPrinted>
  <dcterms:created xsi:type="dcterms:W3CDTF">1996-11-22T22:21:51Z</dcterms:created>
  <dcterms:modified xsi:type="dcterms:W3CDTF">2021-03-15T22:03:27Z</dcterms:modified>
</cp:coreProperties>
</file>